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C:\1 TOULOUSE LAUTREC\ORGANISATION\EXAMEN\CCF\PLANNING\"/>
    </mc:Choice>
  </mc:AlternateContent>
  <xr:revisionPtr revIDLastSave="0" documentId="13_ncr:1_{664A2605-FE50-4B8A-AADE-FF24D4AD2903}" xr6:coauthVersionLast="36" xr6:coauthVersionMax="36" xr10:uidLastSave="{00000000-0000-0000-0000-000000000000}"/>
  <bookViews>
    <workbookView xWindow="0" yWindow="0" windowWidth="20490" windowHeight="7545" tabRatio="930" activeTab="10" xr2:uid="{00000000-000D-0000-FFFF-FFFF00000000}"/>
  </bookViews>
  <sheets>
    <sheet name="Accueil" sheetId="1" r:id="rId1"/>
    <sheet name="Classes" sheetId="4" r:id="rId2"/>
    <sheet name="Septembre" sheetId="2" r:id="rId3"/>
    <sheet name="Octobre" sheetId="16" r:id="rId4"/>
    <sheet name="Novembre" sheetId="17" r:id="rId5"/>
    <sheet name="Décembre" sheetId="19" r:id="rId6"/>
    <sheet name="Janvier" sheetId="20" r:id="rId7"/>
    <sheet name="Février" sheetId="21" r:id="rId8"/>
    <sheet name="Mars" sheetId="22" r:id="rId9"/>
    <sheet name="Avril" sheetId="23" r:id="rId10"/>
    <sheet name="Mai" sheetId="24" r:id="rId11"/>
    <sheet name="Juin" sheetId="25" r:id="rId12"/>
    <sheet name="Juillet" sheetId="26" r:id="rId13"/>
  </sheets>
  <definedNames>
    <definedName name="fériés">Accueil!$I$8:$I$26</definedName>
    <definedName name="planning" localSheetId="9">Avril!$C$30:$AG$30</definedName>
    <definedName name="planning" localSheetId="1">Classes!$C$3:$S$33</definedName>
    <definedName name="planning" localSheetId="5">Décembre!$C$30:$AG$31</definedName>
    <definedName name="planning" localSheetId="7">Février!$C$3:$AG$31</definedName>
    <definedName name="planning" localSheetId="6">Janvier!$C$30:$AG$31</definedName>
    <definedName name="planning" localSheetId="12">Juillet!$C$3:$AG$28</definedName>
    <definedName name="planning" localSheetId="11">Juin!$C$30:$AG$31</definedName>
    <definedName name="planning" localSheetId="10">Mai!$C$29:$AG$29</definedName>
    <definedName name="planning" localSheetId="8">Mars!$C$30:$AG$31</definedName>
    <definedName name="planning" localSheetId="4">Novembre!$C$30:$AG$31</definedName>
    <definedName name="planning" localSheetId="3">Octobre!$C$29:$AG$29</definedName>
    <definedName name="planning">Septembre!$C$30:$AG$30</definedName>
    <definedName name="_xlnm.Print_Area" localSheetId="9">Avril!$A$1:$AG$30</definedName>
    <definedName name="_xlnm.Print_Area" localSheetId="5">Décembre!$A$1:$AG$31</definedName>
    <definedName name="_xlnm.Print_Area" localSheetId="7">Février!$A$1:$AG$31</definedName>
    <definedName name="_xlnm.Print_Area" localSheetId="6">Janvier!$A$1:$AG$31</definedName>
    <definedName name="_xlnm.Print_Area" localSheetId="12">Juillet!$A$1:$AG$28</definedName>
    <definedName name="_xlnm.Print_Area" localSheetId="11">Juin!$A$1:$AG$31</definedName>
    <definedName name="_xlnm.Print_Area" localSheetId="10">Mai!$A$1:$AG$28</definedName>
    <definedName name="_xlnm.Print_Area" localSheetId="8">Mars!$A$1:$AG$31</definedName>
    <definedName name="_xlnm.Print_Area" localSheetId="4">Novembre!$A$1:$AG$31</definedName>
    <definedName name="_xlnm.Print_Area" localSheetId="3">Octobre!$A$1:$AG$29</definedName>
    <definedName name="_xlnm.Print_Area" localSheetId="2">Septembre!$A$1:$AG$30</definedName>
  </definedNames>
  <calcPr calcId="191029"/>
</workbook>
</file>

<file path=xl/calcChain.xml><?xml version="1.0" encoding="utf-8"?>
<calcChain xmlns="http://schemas.openxmlformats.org/spreadsheetml/2006/main">
  <c r="U29" i="20" l="1"/>
  <c r="A4" i="26"/>
  <c r="A5" i="26"/>
  <c r="A6" i="26"/>
  <c r="A7" i="26"/>
  <c r="A8" i="26"/>
  <c r="A9" i="26"/>
  <c r="A10" i="26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3" i="26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3" i="25"/>
  <c r="A4" i="24"/>
  <c r="A5" i="24"/>
  <c r="A6" i="24"/>
  <c r="A7" i="24"/>
  <c r="A8" i="24"/>
  <c r="A9" i="24"/>
  <c r="A10" i="24"/>
  <c r="A11" i="24"/>
  <c r="A12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A27" i="24"/>
  <c r="A3" i="24"/>
  <c r="A4" i="23"/>
  <c r="A5" i="23"/>
  <c r="A6" i="23"/>
  <c r="A7" i="23"/>
  <c r="A8" i="23"/>
  <c r="A9" i="23"/>
  <c r="A10" i="23"/>
  <c r="A11" i="23"/>
  <c r="A12" i="23"/>
  <c r="A13" i="23"/>
  <c r="A14" i="23"/>
  <c r="A15" i="23"/>
  <c r="A16" i="23"/>
  <c r="A17" i="23"/>
  <c r="A18" i="23"/>
  <c r="A19" i="23"/>
  <c r="A20" i="23"/>
  <c r="A21" i="23"/>
  <c r="A22" i="23"/>
  <c r="A23" i="23"/>
  <c r="A24" i="23"/>
  <c r="A25" i="23"/>
  <c r="A3" i="23"/>
  <c r="A24" i="22"/>
  <c r="A4" i="22"/>
  <c r="A5" i="22"/>
  <c r="A6" i="22"/>
  <c r="A7" i="22"/>
  <c r="A8" i="22"/>
  <c r="A9" i="22"/>
  <c r="A10" i="22"/>
  <c r="A11" i="22"/>
  <c r="A12" i="22"/>
  <c r="A13" i="22"/>
  <c r="A14" i="22"/>
  <c r="A15" i="22"/>
  <c r="A16" i="22"/>
  <c r="A17" i="22"/>
  <c r="A18" i="22"/>
  <c r="A19" i="22"/>
  <c r="A20" i="22"/>
  <c r="A21" i="22"/>
  <c r="A22" i="22"/>
  <c r="A23" i="22"/>
  <c r="A3" i="22"/>
  <c r="A4" i="21"/>
  <c r="A5" i="21"/>
  <c r="A6" i="21"/>
  <c r="A7" i="21"/>
  <c r="A8" i="21"/>
  <c r="A9" i="21"/>
  <c r="A10" i="21"/>
  <c r="A11" i="21"/>
  <c r="A12" i="21"/>
  <c r="A13" i="21"/>
  <c r="A14" i="21"/>
  <c r="A15" i="21"/>
  <c r="A16" i="21"/>
  <c r="A17" i="21"/>
  <c r="A18" i="21"/>
  <c r="A19" i="21"/>
  <c r="A20" i="21"/>
  <c r="A21" i="21"/>
  <c r="A22" i="21"/>
  <c r="A23" i="21"/>
  <c r="A24" i="21"/>
  <c r="A25" i="21"/>
  <c r="A26" i="21"/>
  <c r="A27" i="21"/>
  <c r="A28" i="21"/>
  <c r="A29" i="21"/>
  <c r="A3" i="21"/>
  <c r="A4" i="20"/>
  <c r="A5" i="20"/>
  <c r="A6" i="20"/>
  <c r="A7" i="20"/>
  <c r="A8" i="20"/>
  <c r="A9" i="20"/>
  <c r="A10" i="20"/>
  <c r="A11" i="20"/>
  <c r="A12" i="20"/>
  <c r="A13" i="20"/>
  <c r="A14" i="20"/>
  <c r="A15" i="20"/>
  <c r="A16" i="20"/>
  <c r="A17" i="20"/>
  <c r="A18" i="20"/>
  <c r="A19" i="20"/>
  <c r="A20" i="20"/>
  <c r="A21" i="20"/>
  <c r="A22" i="20"/>
  <c r="A23" i="20"/>
  <c r="A24" i="20"/>
  <c r="A25" i="20"/>
  <c r="A26" i="20"/>
  <c r="A27" i="20"/>
  <c r="A3" i="20"/>
  <c r="A4" i="19"/>
  <c r="A5" i="19"/>
  <c r="A6" i="19"/>
  <c r="A7" i="19"/>
  <c r="A8" i="19"/>
  <c r="A9" i="19"/>
  <c r="A10" i="19"/>
  <c r="A11" i="19"/>
  <c r="A12" i="19"/>
  <c r="A13" i="19"/>
  <c r="A14" i="19"/>
  <c r="A15" i="19"/>
  <c r="A16" i="19"/>
  <c r="A17" i="19"/>
  <c r="A18" i="19"/>
  <c r="A19" i="19"/>
  <c r="A20" i="19"/>
  <c r="A21" i="19"/>
  <c r="A22" i="19"/>
  <c r="A23" i="19"/>
  <c r="A24" i="19"/>
  <c r="A25" i="19"/>
  <c r="A26" i="19"/>
  <c r="A27" i="19"/>
  <c r="A28" i="19"/>
  <c r="A29" i="19"/>
  <c r="A3" i="19"/>
  <c r="A4" i="17"/>
  <c r="A5" i="17"/>
  <c r="A6" i="17"/>
  <c r="A7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3" i="17"/>
  <c r="A4" i="16"/>
  <c r="A5" i="16"/>
  <c r="A6" i="16"/>
  <c r="A7" i="16"/>
  <c r="A8" i="16"/>
  <c r="A9" i="16"/>
  <c r="A10" i="16"/>
  <c r="A11" i="16"/>
  <c r="A12" i="16"/>
  <c r="A13" i="16"/>
  <c r="A14" i="16"/>
  <c r="A15" i="16"/>
  <c r="A16" i="16"/>
  <c r="A17" i="16"/>
  <c r="A18" i="16"/>
  <c r="A19" i="16"/>
  <c r="A20" i="16"/>
  <c r="A21" i="16"/>
  <c r="A22" i="16"/>
  <c r="A23" i="16"/>
  <c r="A24" i="16"/>
  <c r="A25" i="16"/>
  <c r="A26" i="16"/>
  <c r="A3" i="16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3" i="2"/>
  <c r="A30" i="22" l="1"/>
  <c r="A30" i="2"/>
  <c r="AG30" i="17"/>
  <c r="A1" i="26"/>
  <c r="C2" i="26" s="1"/>
  <c r="A2" i="26"/>
  <c r="A1" i="25"/>
  <c r="C2" i="25" s="1"/>
  <c r="A2" i="25"/>
  <c r="A30" i="25"/>
  <c r="A1" i="24"/>
  <c r="C2" i="24" s="1"/>
  <c r="A2" i="24"/>
  <c r="A1" i="23"/>
  <c r="C2" i="23" s="1"/>
  <c r="C1" i="23" s="1"/>
  <c r="A2" i="23"/>
  <c r="A1" i="22"/>
  <c r="C2" i="22" s="1"/>
  <c r="A2" i="22"/>
  <c r="A1" i="21"/>
  <c r="C2" i="21" s="1"/>
  <c r="A2" i="21"/>
  <c r="A1" i="20"/>
  <c r="C2" i="20" s="1"/>
  <c r="A2" i="20"/>
  <c r="A30" i="20"/>
  <c r="A1" i="19"/>
  <c r="C2" i="19" s="1"/>
  <c r="A2" i="19"/>
  <c r="A30" i="19"/>
  <c r="A1" i="17"/>
  <c r="C2" i="17" s="1"/>
  <c r="A2" i="17"/>
  <c r="A30" i="17"/>
  <c r="A1" i="16"/>
  <c r="C2" i="16" s="1"/>
  <c r="A2" i="16"/>
  <c r="A1" i="2"/>
  <c r="C2" i="2" s="1"/>
  <c r="A2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1" i="4"/>
  <c r="A2" i="4"/>
  <c r="I8" i="1"/>
  <c r="I9" i="1"/>
  <c r="I10" i="1" s="1"/>
  <c r="I11" i="1"/>
  <c r="I12" i="1"/>
  <c r="I15" i="1"/>
  <c r="I16" i="1"/>
  <c r="I17" i="1"/>
  <c r="I18" i="1"/>
  <c r="I19" i="1"/>
  <c r="I13" i="1" l="1"/>
  <c r="D2" i="24"/>
  <c r="D1" i="24" s="1"/>
  <c r="C1" i="24"/>
  <c r="D2" i="17"/>
  <c r="C1" i="17"/>
  <c r="D2" i="21"/>
  <c r="E2" i="21" s="1"/>
  <c r="C1" i="21"/>
  <c r="I14" i="1"/>
  <c r="C1" i="19"/>
  <c r="D2" i="19"/>
  <c r="C1" i="26"/>
  <c r="D2" i="26"/>
  <c r="D2" i="2"/>
  <c r="C1" i="2"/>
  <c r="C1" i="20"/>
  <c r="D2" i="20"/>
  <c r="D2" i="25"/>
  <c r="C1" i="25"/>
  <c r="C1" i="16"/>
  <c r="D2" i="16"/>
  <c r="D2" i="22"/>
  <c r="C1" i="22"/>
  <c r="D2" i="23"/>
  <c r="E2" i="24" l="1"/>
  <c r="E1" i="24" s="1"/>
  <c r="D1" i="21"/>
  <c r="D1" i="17"/>
  <c r="E2" i="17"/>
  <c r="D1" i="22"/>
  <c r="E2" i="22"/>
  <c r="E2" i="25"/>
  <c r="D1" i="25"/>
  <c r="D1" i="20"/>
  <c r="E2" i="20"/>
  <c r="E2" i="26"/>
  <c r="D1" i="26"/>
  <c r="E2" i="23"/>
  <c r="D1" i="23"/>
  <c r="E1" i="21"/>
  <c r="F2" i="21"/>
  <c r="E2" i="2"/>
  <c r="D1" i="2"/>
  <c r="D1" i="16"/>
  <c r="E2" i="16"/>
  <c r="D1" i="19"/>
  <c r="E2" i="19"/>
  <c r="F2" i="24" l="1"/>
  <c r="G2" i="24" s="1"/>
  <c r="E1" i="17"/>
  <c r="F2" i="17"/>
  <c r="E1" i="16"/>
  <c r="F2" i="16"/>
  <c r="G2" i="21"/>
  <c r="F1" i="21"/>
  <c r="F2" i="20"/>
  <c r="E1" i="20"/>
  <c r="E1" i="22"/>
  <c r="F2" i="22"/>
  <c r="F2" i="2"/>
  <c r="E1" i="2"/>
  <c r="F2" i="23"/>
  <c r="E1" i="23"/>
  <c r="E1" i="26"/>
  <c r="F2" i="26"/>
  <c r="F2" i="25"/>
  <c r="E1" i="25"/>
  <c r="F2" i="19"/>
  <c r="E1" i="19"/>
  <c r="F1" i="24" l="1"/>
  <c r="F1" i="17"/>
  <c r="G2" i="17"/>
  <c r="F1" i="23"/>
  <c r="G2" i="23"/>
  <c r="F1" i="25"/>
  <c r="G2" i="25"/>
  <c r="G2" i="22"/>
  <c r="F1" i="22"/>
  <c r="F1" i="16"/>
  <c r="G2" i="16"/>
  <c r="F1" i="19"/>
  <c r="G2" i="19"/>
  <c r="G2" i="2"/>
  <c r="F1" i="2"/>
  <c r="F1" i="20"/>
  <c r="G2" i="20"/>
  <c r="G1" i="21"/>
  <c r="H2" i="21"/>
  <c r="F1" i="26"/>
  <c r="G2" i="26"/>
  <c r="H2" i="24"/>
  <c r="G1" i="24"/>
  <c r="G1" i="17" l="1"/>
  <c r="H2" i="17"/>
  <c r="H2" i="2"/>
  <c r="G1" i="2"/>
  <c r="G1" i="22"/>
  <c r="H2" i="22"/>
  <c r="I2" i="21"/>
  <c r="H1" i="21"/>
  <c r="G1" i="16"/>
  <c r="H2" i="16"/>
  <c r="G1" i="23"/>
  <c r="H2" i="23"/>
  <c r="H2" i="26"/>
  <c r="G1" i="26"/>
  <c r="G1" i="20"/>
  <c r="H2" i="20"/>
  <c r="G1" i="19"/>
  <c r="H2" i="19"/>
  <c r="H2" i="25"/>
  <c r="G1" i="25"/>
  <c r="I2" i="24"/>
  <c r="H1" i="24"/>
  <c r="I2" i="17" l="1"/>
  <c r="H1" i="17"/>
  <c r="I2" i="26"/>
  <c r="H1" i="26"/>
  <c r="I1" i="21"/>
  <c r="J2" i="21"/>
  <c r="H1" i="2"/>
  <c r="I2" i="2"/>
  <c r="H1" i="19"/>
  <c r="I2" i="19"/>
  <c r="H1" i="23"/>
  <c r="I2" i="23"/>
  <c r="I2" i="25"/>
  <c r="H1" i="25"/>
  <c r="H1" i="20"/>
  <c r="I2" i="20"/>
  <c r="H1" i="16"/>
  <c r="I2" i="16"/>
  <c r="H1" i="22"/>
  <c r="I2" i="22"/>
  <c r="I1" i="24"/>
  <c r="J2" i="24"/>
  <c r="J2" i="17" l="1"/>
  <c r="I1" i="17"/>
  <c r="J2" i="26"/>
  <c r="I1" i="26"/>
  <c r="I1" i="16"/>
  <c r="J2" i="16"/>
  <c r="I1" i="23"/>
  <c r="J2" i="23"/>
  <c r="I1" i="2"/>
  <c r="J2" i="2"/>
  <c r="J2" i="25"/>
  <c r="I1" i="25"/>
  <c r="I1" i="22"/>
  <c r="J2" i="22"/>
  <c r="I1" i="20"/>
  <c r="J2" i="20"/>
  <c r="J2" i="19"/>
  <c r="I1" i="19"/>
  <c r="K2" i="21"/>
  <c r="J1" i="21"/>
  <c r="K2" i="24"/>
  <c r="J1" i="24"/>
  <c r="J1" i="17" l="1"/>
  <c r="K2" i="17"/>
  <c r="J1" i="26"/>
  <c r="K2" i="26"/>
  <c r="K2" i="19"/>
  <c r="J1" i="19"/>
  <c r="J1" i="22"/>
  <c r="K2" i="22"/>
  <c r="K2" i="2"/>
  <c r="J1" i="2"/>
  <c r="L2" i="21"/>
  <c r="K1" i="21"/>
  <c r="K2" i="25"/>
  <c r="J1" i="25"/>
  <c r="K2" i="20"/>
  <c r="J1" i="20"/>
  <c r="J1" i="23"/>
  <c r="K2" i="23"/>
  <c r="J1" i="16"/>
  <c r="K2" i="16"/>
  <c r="L2" i="24"/>
  <c r="K1" i="24"/>
  <c r="K1" i="17" l="1"/>
  <c r="L2" i="17"/>
  <c r="K1" i="25"/>
  <c r="L2" i="25"/>
  <c r="L2" i="23"/>
  <c r="K1" i="23"/>
  <c r="L2" i="22"/>
  <c r="K1" i="22"/>
  <c r="K1" i="26"/>
  <c r="L2" i="26"/>
  <c r="L2" i="16"/>
  <c r="K1" i="16"/>
  <c r="L2" i="20"/>
  <c r="K1" i="20"/>
  <c r="M2" i="21"/>
  <c r="L1" i="21"/>
  <c r="L2" i="2"/>
  <c r="K1" i="2"/>
  <c r="L2" i="19"/>
  <c r="K1" i="19"/>
  <c r="M2" i="24"/>
  <c r="L1" i="24"/>
  <c r="M2" i="17" l="1"/>
  <c r="L1" i="17"/>
  <c r="M2" i="20"/>
  <c r="L1" i="20"/>
  <c r="M2" i="2"/>
  <c r="L1" i="2"/>
  <c r="M2" i="26"/>
  <c r="L1" i="26"/>
  <c r="L1" i="25"/>
  <c r="M2" i="25"/>
  <c r="L1" i="19"/>
  <c r="M2" i="19"/>
  <c r="M1" i="21"/>
  <c r="N2" i="21"/>
  <c r="L1" i="16"/>
  <c r="M2" i="16"/>
  <c r="M2" i="22"/>
  <c r="L1" i="22"/>
  <c r="L1" i="23"/>
  <c r="M2" i="23"/>
  <c r="M1" i="24"/>
  <c r="N2" i="24"/>
  <c r="N2" i="17" l="1"/>
  <c r="M1" i="17"/>
  <c r="N2" i="26"/>
  <c r="M1" i="26"/>
  <c r="M1" i="20"/>
  <c r="N2" i="20"/>
  <c r="M1" i="22"/>
  <c r="N2" i="22"/>
  <c r="N1" i="21"/>
  <c r="O2" i="21"/>
  <c r="N2" i="2"/>
  <c r="M1" i="2"/>
  <c r="M1" i="23"/>
  <c r="N2" i="23"/>
  <c r="M1" i="16"/>
  <c r="N2" i="16"/>
  <c r="M1" i="19"/>
  <c r="N2" i="19"/>
  <c r="M1" i="25"/>
  <c r="N2" i="25"/>
  <c r="N1" i="24"/>
  <c r="O2" i="24"/>
  <c r="O2" i="17" l="1"/>
  <c r="N1" i="17"/>
  <c r="O2" i="26"/>
  <c r="N1" i="26"/>
  <c r="N1" i="19"/>
  <c r="O2" i="19"/>
  <c r="N1" i="23"/>
  <c r="O2" i="23"/>
  <c r="O2" i="22"/>
  <c r="N1" i="22"/>
  <c r="O2" i="2"/>
  <c r="N1" i="2"/>
  <c r="N1" i="25"/>
  <c r="O2" i="25"/>
  <c r="O2" i="16"/>
  <c r="N1" i="16"/>
  <c r="O1" i="21"/>
  <c r="P2" i="21"/>
  <c r="N1" i="20"/>
  <c r="O2" i="20"/>
  <c r="P2" i="24"/>
  <c r="O1" i="24"/>
  <c r="O1" i="17" l="1"/>
  <c r="P2" i="17"/>
  <c r="O1" i="22"/>
  <c r="P2" i="22"/>
  <c r="P2" i="26"/>
  <c r="O1" i="26"/>
  <c r="P1" i="21"/>
  <c r="Q2" i="21"/>
  <c r="O1" i="25"/>
  <c r="P2" i="25"/>
  <c r="P2" i="23"/>
  <c r="O1" i="23"/>
  <c r="P2" i="16"/>
  <c r="O1" i="16"/>
  <c r="P2" i="2"/>
  <c r="O1" i="2"/>
  <c r="O1" i="20"/>
  <c r="P2" i="20"/>
  <c r="P2" i="19"/>
  <c r="O1" i="19"/>
  <c r="P1" i="24"/>
  <c r="Q2" i="24"/>
  <c r="Q2" i="17" l="1"/>
  <c r="P1" i="17"/>
  <c r="Q2" i="2"/>
  <c r="P1" i="2"/>
  <c r="Q2" i="23"/>
  <c r="P1" i="23"/>
  <c r="Q1" i="21"/>
  <c r="R2" i="21"/>
  <c r="Q2" i="22"/>
  <c r="P1" i="22"/>
  <c r="P1" i="19"/>
  <c r="Q2" i="19"/>
  <c r="Q2" i="16"/>
  <c r="P1" i="16"/>
  <c r="P1" i="26"/>
  <c r="Q2" i="26"/>
  <c r="P1" i="20"/>
  <c r="Q2" i="20"/>
  <c r="Q2" i="25"/>
  <c r="P1" i="25"/>
  <c r="Q1" i="24"/>
  <c r="R2" i="24"/>
  <c r="R2" i="17" l="1"/>
  <c r="Q1" i="17"/>
  <c r="R2" i="16"/>
  <c r="Q1" i="16"/>
  <c r="Q1" i="22"/>
  <c r="R2" i="22"/>
  <c r="Q1" i="23"/>
  <c r="R2" i="23"/>
  <c r="Q1" i="20"/>
  <c r="R2" i="20"/>
  <c r="R2" i="2"/>
  <c r="Q1" i="2"/>
  <c r="R2" i="25"/>
  <c r="Q1" i="25"/>
  <c r="Q1" i="26"/>
  <c r="R2" i="26"/>
  <c r="R2" i="19"/>
  <c r="Q1" i="19"/>
  <c r="S2" i="21"/>
  <c r="R1" i="21"/>
  <c r="S2" i="24"/>
  <c r="R1" i="24"/>
  <c r="S2" i="17" l="1"/>
  <c r="R1" i="17"/>
  <c r="R1" i="19"/>
  <c r="S2" i="19"/>
  <c r="S2" i="25"/>
  <c r="R1" i="25"/>
  <c r="R1" i="16"/>
  <c r="S2" i="16"/>
  <c r="S2" i="20"/>
  <c r="R1" i="20"/>
  <c r="S2" i="23"/>
  <c r="R1" i="23"/>
  <c r="S1" i="21"/>
  <c r="T2" i="21"/>
  <c r="S2" i="2"/>
  <c r="R1" i="2"/>
  <c r="S2" i="26"/>
  <c r="R1" i="26"/>
  <c r="S2" i="22"/>
  <c r="R1" i="22"/>
  <c r="S1" i="24"/>
  <c r="T2" i="24"/>
  <c r="S1" i="17" l="1"/>
  <c r="T2" i="17"/>
  <c r="S1" i="26"/>
  <c r="T2" i="26"/>
  <c r="T2" i="2"/>
  <c r="S1" i="2"/>
  <c r="S1" i="23"/>
  <c r="T2" i="23"/>
  <c r="S1" i="16"/>
  <c r="T2" i="16"/>
  <c r="S1" i="19"/>
  <c r="T2" i="19"/>
  <c r="S1" i="22"/>
  <c r="T2" i="22"/>
  <c r="S1" i="20"/>
  <c r="T2" i="20"/>
  <c r="S1" i="25"/>
  <c r="T2" i="25"/>
  <c r="U2" i="21"/>
  <c r="T1" i="21"/>
  <c r="U2" i="24"/>
  <c r="T1" i="24"/>
  <c r="T1" i="17" l="1"/>
  <c r="U2" i="17"/>
  <c r="U1" i="21"/>
  <c r="V2" i="21"/>
  <c r="U2" i="20"/>
  <c r="T1" i="20"/>
  <c r="T1" i="19"/>
  <c r="U2" i="19"/>
  <c r="T1" i="23"/>
  <c r="U2" i="23"/>
  <c r="U2" i="26"/>
  <c r="T1" i="26"/>
  <c r="T1" i="2"/>
  <c r="U2" i="2"/>
  <c r="T1" i="25"/>
  <c r="U2" i="25"/>
  <c r="U2" i="22"/>
  <c r="T1" i="22"/>
  <c r="T1" i="16"/>
  <c r="U2" i="16"/>
  <c r="V2" i="24"/>
  <c r="U1" i="24"/>
  <c r="U1" i="17" l="1"/>
  <c r="V2" i="17"/>
  <c r="V2" i="20"/>
  <c r="U1" i="20"/>
  <c r="V2" i="2"/>
  <c r="U1" i="2"/>
  <c r="V2" i="23"/>
  <c r="U1" i="23"/>
  <c r="V1" i="21"/>
  <c r="W2" i="21"/>
  <c r="V2" i="22"/>
  <c r="U1" i="22"/>
  <c r="U1" i="26"/>
  <c r="V2" i="26"/>
  <c r="V2" i="16"/>
  <c r="U1" i="16"/>
  <c r="V2" i="25"/>
  <c r="U1" i="25"/>
  <c r="V2" i="19"/>
  <c r="U1" i="19"/>
  <c r="V1" i="24"/>
  <c r="W2" i="24"/>
  <c r="W2" i="17" l="1"/>
  <c r="V1" i="17"/>
  <c r="W2" i="19"/>
  <c r="V1" i="19"/>
  <c r="W2" i="16"/>
  <c r="V1" i="16"/>
  <c r="V1" i="22"/>
  <c r="W2" i="22"/>
  <c r="V1" i="23"/>
  <c r="W2" i="23"/>
  <c r="W2" i="20"/>
  <c r="V1" i="20"/>
  <c r="V1" i="25"/>
  <c r="W2" i="25"/>
  <c r="W2" i="2"/>
  <c r="V1" i="2"/>
  <c r="V1" i="26"/>
  <c r="W2" i="26"/>
  <c r="X2" i="21"/>
  <c r="W1" i="21"/>
  <c r="X2" i="24"/>
  <c r="W1" i="24"/>
  <c r="X2" i="17" l="1"/>
  <c r="W1" i="17"/>
  <c r="W1" i="2"/>
  <c r="X2" i="2"/>
  <c r="X2" i="20"/>
  <c r="W1" i="20"/>
  <c r="X2" i="19"/>
  <c r="W1" i="19"/>
  <c r="W1" i="22"/>
  <c r="X2" i="22"/>
  <c r="X1" i="21"/>
  <c r="Y2" i="21"/>
  <c r="W1" i="16"/>
  <c r="X2" i="16"/>
  <c r="X2" i="26"/>
  <c r="W1" i="26"/>
  <c r="X2" i="25"/>
  <c r="W1" i="25"/>
  <c r="X2" i="23"/>
  <c r="W1" i="23"/>
  <c r="X1" i="24"/>
  <c r="Y2" i="24"/>
  <c r="Y2" i="17" l="1"/>
  <c r="X1" i="17"/>
  <c r="Y2" i="26"/>
  <c r="X1" i="26"/>
  <c r="Y1" i="21"/>
  <c r="Z2" i="21"/>
  <c r="Y2" i="2"/>
  <c r="X1" i="2"/>
  <c r="X1" i="19"/>
  <c r="Y2" i="19"/>
  <c r="Y2" i="23"/>
  <c r="X1" i="23"/>
  <c r="X1" i="20"/>
  <c r="Y2" i="20"/>
  <c r="X1" i="25"/>
  <c r="Y2" i="25"/>
  <c r="Y2" i="16"/>
  <c r="X1" i="16"/>
  <c r="X1" i="22"/>
  <c r="Y2" i="22"/>
  <c r="Z2" i="24"/>
  <c r="Y1" i="24"/>
  <c r="Z2" i="17" l="1"/>
  <c r="Y1" i="17"/>
  <c r="Z2" i="16"/>
  <c r="Y1" i="16"/>
  <c r="Y1" i="23"/>
  <c r="Z2" i="23"/>
  <c r="Y1" i="2"/>
  <c r="Z2" i="2"/>
  <c r="Z2" i="26"/>
  <c r="Y1" i="26"/>
  <c r="Z2" i="20"/>
  <c r="Y1" i="20"/>
  <c r="Z2" i="22"/>
  <c r="Y1" i="22"/>
  <c r="Z2" i="25"/>
  <c r="Y1" i="25"/>
  <c r="Y1" i="19"/>
  <c r="Z2" i="19"/>
  <c r="AA2" i="21"/>
  <c r="Z1" i="21"/>
  <c r="Z1" i="24"/>
  <c r="AA2" i="24"/>
  <c r="AA2" i="17" l="1"/>
  <c r="Z1" i="17"/>
  <c r="Z1" i="22"/>
  <c r="AA2" i="22"/>
  <c r="Z1" i="16"/>
  <c r="AA2" i="16"/>
  <c r="Z1" i="19"/>
  <c r="AA2" i="19"/>
  <c r="AA2" i="2"/>
  <c r="Z1" i="2"/>
  <c r="AB2" i="21"/>
  <c r="AA1" i="21"/>
  <c r="Z1" i="25"/>
  <c r="AA2" i="25"/>
  <c r="Z1" i="20"/>
  <c r="AA2" i="20"/>
  <c r="AA2" i="26"/>
  <c r="Z1" i="26"/>
  <c r="AA2" i="23"/>
  <c r="Z1" i="23"/>
  <c r="AA1" i="24"/>
  <c r="AB2" i="24"/>
  <c r="AA1" i="17" l="1"/>
  <c r="AB2" i="17"/>
  <c r="AB2" i="2"/>
  <c r="AA1" i="2"/>
  <c r="AB2" i="26"/>
  <c r="AA1" i="26"/>
  <c r="AB2" i="25"/>
  <c r="AA1" i="25"/>
  <c r="AA1" i="16"/>
  <c r="AB2" i="16"/>
  <c r="AB2" i="22"/>
  <c r="AA1" i="22"/>
  <c r="AA1" i="23"/>
  <c r="AB2" i="23"/>
  <c r="AB1" i="21"/>
  <c r="AC2" i="21"/>
  <c r="AB2" i="20"/>
  <c r="AA1" i="20"/>
  <c r="AA1" i="19"/>
  <c r="AB2" i="19"/>
  <c r="AC2" i="24"/>
  <c r="AB1" i="24"/>
  <c r="AB1" i="17" l="1"/>
  <c r="AC2" i="17"/>
  <c r="AB1" i="20"/>
  <c r="AC2" i="20"/>
  <c r="AB1" i="22"/>
  <c r="AC2" i="22"/>
  <c r="AB1" i="25"/>
  <c r="AC2" i="25"/>
  <c r="AC2" i="2"/>
  <c r="AB1" i="2"/>
  <c r="AD2" i="21"/>
  <c r="AC1" i="21"/>
  <c r="AC2" i="26"/>
  <c r="AB1" i="26"/>
  <c r="AB1" i="19"/>
  <c r="AC2" i="19"/>
  <c r="AB1" i="23"/>
  <c r="AC2" i="23"/>
  <c r="AC2" i="16"/>
  <c r="AB1" i="16"/>
  <c r="AC1" i="24"/>
  <c r="AD2" i="24"/>
  <c r="AC1" i="17" l="1"/>
  <c r="AD2" i="17"/>
  <c r="AC1" i="26"/>
  <c r="AD2" i="26"/>
  <c r="AD1" i="21"/>
  <c r="AE2" i="21"/>
  <c r="AD2" i="23"/>
  <c r="AC1" i="23"/>
  <c r="AD2" i="25"/>
  <c r="AC1" i="25"/>
  <c r="AD2" i="20"/>
  <c r="AC1" i="20"/>
  <c r="AD2" i="16"/>
  <c r="AC1" i="16"/>
  <c r="AC1" i="2"/>
  <c r="AD2" i="2"/>
  <c r="AC1" i="19"/>
  <c r="AD2" i="19"/>
  <c r="AC1" i="22"/>
  <c r="AD2" i="22"/>
  <c r="AD1" i="24"/>
  <c r="AE2" i="24"/>
  <c r="AD1" i="17" l="1"/>
  <c r="AE2" i="17"/>
  <c r="AE2" i="23"/>
  <c r="AD1" i="23"/>
  <c r="AE2" i="26"/>
  <c r="AD1" i="26"/>
  <c r="AE2" i="20"/>
  <c r="AD1" i="20"/>
  <c r="AE2" i="22"/>
  <c r="AD1" i="22"/>
  <c r="AD1" i="2"/>
  <c r="AE2" i="2"/>
  <c r="AE2" i="16"/>
  <c r="AD1" i="16"/>
  <c r="AD1" i="25"/>
  <c r="AE2" i="25"/>
  <c r="AE2" i="19"/>
  <c r="AD1" i="19"/>
  <c r="AF2" i="21"/>
  <c r="AE1" i="21"/>
  <c r="AE1" i="24"/>
  <c r="AF2" i="24"/>
  <c r="AE1" i="17" l="1"/>
  <c r="AF2" i="17"/>
  <c r="AF1" i="21"/>
  <c r="AG2" i="21"/>
  <c r="AG1" i="21" s="1"/>
  <c r="AE1" i="20"/>
  <c r="AF2" i="20"/>
  <c r="AF2" i="23"/>
  <c r="AE1" i="23"/>
  <c r="AF2" i="25"/>
  <c r="AE1" i="25"/>
  <c r="AE1" i="2"/>
  <c r="AF2" i="2"/>
  <c r="AF2" i="19"/>
  <c r="AE1" i="19"/>
  <c r="AE1" i="16"/>
  <c r="AF2" i="16"/>
  <c r="AE1" i="22"/>
  <c r="AF2" i="22"/>
  <c r="AE1" i="26"/>
  <c r="AF2" i="26"/>
  <c r="AG2" i="24"/>
  <c r="AG1" i="24" s="1"/>
  <c r="AF1" i="24"/>
  <c r="AG2" i="17" l="1"/>
  <c r="AG1" i="17" s="1"/>
  <c r="AF1" i="17"/>
  <c r="AF1" i="23"/>
  <c r="AG2" i="23"/>
  <c r="AG1" i="23" s="1"/>
  <c r="AG2" i="16"/>
  <c r="AG1" i="16" s="1"/>
  <c r="AF1" i="16"/>
  <c r="AG2" i="2"/>
  <c r="AG1" i="2" s="1"/>
  <c r="AF1" i="2"/>
  <c r="AF1" i="19"/>
  <c r="AG2" i="19"/>
  <c r="AG1" i="19" s="1"/>
  <c r="AF1" i="25"/>
  <c r="AG2" i="25"/>
  <c r="AG1" i="25" s="1"/>
  <c r="AF1" i="26"/>
  <c r="AG2" i="26"/>
  <c r="AG1" i="26" s="1"/>
  <c r="AG2" i="22"/>
  <c r="AG1" i="22" s="1"/>
  <c r="AF1" i="22"/>
  <c r="AG2" i="20"/>
  <c r="AG1" i="20" s="1"/>
  <c r="AF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J19" authorId="0" shapeId="0" xr:uid="{B88AABFD-A000-4592-AE5C-D708DDE251A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  <comment ref="Q19" authorId="0" shapeId="0" xr:uid="{285BDDA0-D994-4D7F-9E53-25BF003039D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T3" authorId="0" shapeId="0" xr:uid="{50E8664F-0617-4D7C-B491-96433DCD262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AA3" authorId="0" shapeId="0" xr:uid="{2308C737-822E-487F-A170-38CD7FBF18D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N17" authorId="0" shapeId="0" xr:uid="{BF71187A-54B8-4312-8B52-2FA8BA96E3A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U17" authorId="0" shapeId="0" xr:uid="{9303DAAE-E824-4F67-90D3-0BAFF32FACA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N18" authorId="0" shapeId="0" xr:uid="{7CBB3A88-160A-4AC6-8147-08F085D8F18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U18" authorId="0" shapeId="0" xr:uid="{1B17075A-B9BE-4661-9B58-40B354AAD25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K5" authorId="0" shapeId="0" xr:uid="{C8B299B2-EEA3-4BF1-A6A4-382826B9A4E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12h13</t>
        </r>
      </text>
    </comment>
    <comment ref="R5" authorId="0" shapeId="0" xr:uid="{D0CD1302-C1CE-4FF4-85AE-AF1A3E13DB2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12h13</t>
        </r>
      </text>
    </comment>
    <comment ref="J13" authorId="0" shapeId="0" xr:uid="{AF44FCB9-5DEC-4AAE-99E0-8289B773D55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3" authorId="0" shapeId="0" xr:uid="{57E831B0-B723-4A16-833D-1D8A6568F81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3" authorId="0" shapeId="0" xr:uid="{4EB5C612-B1C1-4A37-9ACF-1A5B260E502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3" authorId="0" shapeId="0" xr:uid="{2A69465D-A4DD-40AA-9CC3-FA823D70CAD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4" authorId="0" shapeId="0" xr:uid="{B20B1541-2F40-4264-8C03-3536E033CE5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4" authorId="0" shapeId="0" xr:uid="{B6E34A11-821E-406D-9E63-96CCF9A1823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4" authorId="0" shapeId="0" xr:uid="{63584A26-DE16-47B4-95C5-F904020B832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4" authorId="0" shapeId="0" xr:uid="{C8DA9BC1-F4FE-4688-A3AE-70BAE87933F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5" authorId="0" shapeId="0" xr:uid="{F18446C1-451B-4B53-A35C-4414CB91922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5" authorId="0" shapeId="0" xr:uid="{42CF6937-7761-4600-BC25-F93A6D8793D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5" authorId="0" shapeId="0" xr:uid="{AFA0BE84-C1A3-47E3-BE45-8F5CBB65E7D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5" authorId="0" shapeId="0" xr:uid="{8FC448B1-073C-4F88-883D-857087D82D1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6" authorId="0" shapeId="0" xr:uid="{52D994F1-B378-43D1-9448-3291D4A279A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L16" authorId="0" shapeId="0" xr:uid="{F483014F-9B55-4F5D-9983-4329FE70114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</t>
        </r>
      </text>
    </comment>
    <comment ref="Q16" authorId="0" shapeId="0" xr:uid="{9B6AE179-9109-45C4-91F7-379AE3450AD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13h45 à 15h35</t>
        </r>
      </text>
    </comment>
    <comment ref="S16" authorId="0" shapeId="0" xr:uid="{93343333-6333-4E4F-917F-4308AC15968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9" authorId="0" shapeId="0" xr:uid="{E6B8B57E-77BB-4792-BCF7-9188E505757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E31 Mme Cassagnaud
de 10h05 à 12h50 
D01 et D04</t>
        </r>
      </text>
    </comment>
    <comment ref="K19" authorId="0" shapeId="0" xr:uid="{B99CFAB0-09F8-4307-B4B3-A4C32AF5272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E31 Mme Cassagnaud
de 08h55 à 11h55 
D01 et D04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W19" authorId="0" shapeId="0" xr:uid="{C67AEBF1-4DE2-4EA0-AA18-D35D08EC876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  <comment ref="AD19" authorId="0" shapeId="0" xr:uid="{E603A1CB-ABD4-4AC7-B5AC-57C010A4C4A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  <comment ref="O22" authorId="0" shapeId="0" xr:uid="{432F7336-44B0-4D54-9474-364CAA367E3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10h à 12h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L3" authorId="0" shapeId="0" xr:uid="{176CF2C4-9E27-40B1-8EEF-736E8A22FDA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S3" authorId="0" shapeId="0" xr:uid="{3B84FBCD-77C5-4F0B-8F08-3E627B1EAAF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10h à 12h30</t>
        </r>
      </text>
    </comment>
    <comment ref="L4" authorId="0" shapeId="0" xr:uid="{331D6498-E15E-4DAE-881D-ADDC9CDB686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S4" authorId="0" shapeId="0" xr:uid="{D3357261-CA09-4047-B0DA-E0CEB44CE52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D5" authorId="0" shapeId="0" xr:uid="{C5B7666A-70EA-4807-A8A5-385D38322AE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Français Oral  Mme Carsat
1 élève (Apprenti) 13h à13h20 </t>
        </r>
      </text>
    </comment>
    <comment ref="K5" authorId="0" shapeId="0" xr:uid="{E4B4FA5E-3E48-437E-B893-417C995F425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Français Oral  Mme Carsat
4 élèves 10h à11h 
6 élèves 13h45 à 15h35</t>
        </r>
      </text>
    </comment>
    <comment ref="H17" authorId="0" shapeId="0" xr:uid="{8E108B8B-A99B-4098-9864-8CFC753F260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E31-C Mme Massoutier 
9h à 12h30</t>
        </r>
      </text>
    </comment>
    <comment ref="K17" authorId="0" shapeId="0" xr:uid="{7DF1BFB5-56C9-44FE-8695-E1ABCB821C9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13h45 à 15h50</t>
        </r>
      </text>
    </comment>
    <comment ref="M17" authorId="0" shapeId="0" xr:uid="{0B837CA4-EE66-4CB8-93C6-D2E9B8DD936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O17" authorId="0" shapeId="0" xr:uid="{F0B3320F-1F48-468E-B035-E12BAB49349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E31-C Mme Massoutier 
9h à 12h30</t>
        </r>
      </text>
    </comment>
    <comment ref="K18" authorId="0" shapeId="0" xr:uid="{55E1C6D4-322B-47BE-8D0E-4C9E5A5E540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13h45 à 15h50</t>
        </r>
      </text>
    </comment>
    <comment ref="M18" authorId="0" shapeId="0" xr:uid="{621D3BC3-D4E3-495A-A51F-57A2DD53604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E19" authorId="0" shapeId="0" xr:uid="{71B240E8-D500-41F1-953B-EDC8D8E58B5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Oraux E32 Mme Cassagnaud / M Malet
8h30 à 12h
D01 / D02</t>
        </r>
      </text>
    </comment>
    <comment ref="L19" authorId="0" shapeId="0" xr:uid="{F7E327B2-362E-46BC-B405-FA5D26177FA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Oraux E32 Mme Cassagnaud / M Malet
8h30 à 12h
D01 / D02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Y16" authorId="0" shapeId="0" xr:uid="{14F1F5BB-011F-4445-834F-3E007644A36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Mme Rigal / Mme Romeo
9h à 12h15</t>
        </r>
      </text>
    </comment>
    <comment ref="Z16" authorId="0" shapeId="0" xr:uid="{8A7EB368-7313-40CF-8E3C-6D8D8371F54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Mme Rigal / Mme Romeo
8h à 16h45 Selon planning</t>
        </r>
      </text>
    </comment>
    <comment ref="L19" authorId="0" shapeId="0" xr:uid="{0356F2CA-F693-4016-82AE-837AEB8D2B4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E11 Mme Cassagnaud 
8h à 12h50 </t>
        </r>
      </text>
    </comment>
    <comment ref="R19" authorId="0" shapeId="0" xr:uid="{DE96E45C-35CA-48C5-92E1-D18374B13F6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13h45 à 15h35</t>
        </r>
      </text>
    </comment>
    <comment ref="T19" authorId="0" shapeId="0" xr:uid="{480CAAB0-9470-47E0-8D88-1874B29B8D0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Rambelo
8h à 10h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J13" authorId="0" shapeId="0" xr:uid="{F5853F2F-0795-4D7C-8E65-3CC9D9DF47A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3" authorId="0" shapeId="0" xr:uid="{26541851-AA4E-4C46-A3EE-26B2A4AEC34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4" authorId="0" shapeId="0" xr:uid="{2ED1138D-FC2B-4146-A32B-4BB57D02869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4" authorId="0" shapeId="0" xr:uid="{21C6481C-DA12-4D2D-89FD-3A7E8F1972D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5" authorId="0" shapeId="0" xr:uid="{C75ACBA0-834F-4DEA-8855-4E3FDC1F610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5" authorId="0" shapeId="0" xr:uid="{2315883B-EE0B-4A03-9E15-D3D055AB72A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J16" authorId="0" shapeId="0" xr:uid="{CADDFBB6-F27E-4C33-A921-1C492E7250D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Q16" authorId="0" shapeId="0" xr:uid="{B94887F2-E69D-48CB-A4C1-2D19F3646F3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Krolak
10h à 12h</t>
        </r>
      </text>
    </comment>
    <comment ref="O17" authorId="0" shapeId="0" xr:uid="{4909E781-011A-4B43-A7AD-DDE8AE72CB1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13h45 à 15h35</t>
        </r>
      </text>
    </comment>
    <comment ref="Q17" authorId="0" shapeId="0" xr:uid="{3BABEF45-55D4-45A3-87A8-D00DEA3003E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O18" authorId="0" shapeId="0" xr:uid="{7EF3055A-2ECB-455E-8ED0-391B25C7389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13h45 à 15h35</t>
        </r>
      </text>
    </comment>
    <comment ref="Q18" authorId="0" shapeId="0" xr:uid="{D3F12945-05B2-4CB7-8C2C-7D24829E705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8h à10h</t>
        </r>
      </text>
    </comment>
    <comment ref="I22" authorId="0" shapeId="0" xr:uid="{B9C11ABB-6B62-4951-8B51-1CB7E70E368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10h à 12h</t>
        </r>
      </text>
    </comment>
    <comment ref="J22" authorId="0" shapeId="0" xr:uid="{4636CD9B-C6FE-4ACD-B38F-46FC87866D8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12h à 13h</t>
        </r>
      </text>
    </comment>
    <comment ref="P22" authorId="0" shapeId="0" xr:uid="{D3C92AAD-2548-425D-B560-DAF19CD2D7D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10h à 12h</t>
        </r>
      </text>
    </comment>
    <comment ref="Q22" authorId="0" shapeId="0" xr:uid="{FBB83656-154F-4F76-8805-B7023EC8A93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Kroloak
12h à 13h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G3" authorId="0" shapeId="0" xr:uid="{5BFC2015-1642-4B84-A55E-4B83CAB5098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Oral Mme Altieri Leca 
5 élèves 8h à 10h</t>
        </r>
      </text>
    </comment>
    <comment ref="H3" authorId="0" shapeId="0" xr:uid="{17B0FEBD-3639-410E-95E3-6C1C338AA19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Pratique EP1-2 Coupe couleur Forme Femme Mme Altieri Leca
 5 élèves 12h50 à 17h40</t>
        </r>
      </text>
    </comment>
    <comment ref="N3" authorId="0" shapeId="0" xr:uid="{809D7306-CDA0-427E-9F58-721791CB704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Oral Mme Altieri Leca 
5 élèves 8h à 10h
CCF EPS Mme Rambelo
10h à 12h30
</t>
        </r>
      </text>
    </comment>
    <comment ref="O3" authorId="0" shapeId="0" xr:uid="{565BD7D7-553F-40C4-90AB-6B0516C265D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Laval
8h55 à 9h50
CCF Epreuve Pro Pratique EP1-2 Coupe couleur Forme Femme Mme Altieri Leca
 5 élèves 12h50 à 17h40</t>
        </r>
      </text>
    </comment>
    <comment ref="U3" authorId="0" shapeId="0" xr:uid="{76C1BABC-6873-4026-BCE7-100825E5C65A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EP1-1  Pratique Coupe Homme
Mme Altieri Leca 
8h à9h 5 élèves et 9h à 10h 5 élèves
CCF EPS Mme Rambelo
10h à 12h30</t>
        </r>
      </text>
    </comment>
    <comment ref="W3" authorId="0" shapeId="0" xr:uid="{D6D4EC70-6426-4C54-95B5-BE58D2B2624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Laval 
de 9h à 13</t>
        </r>
      </text>
    </comment>
    <comment ref="X3" authorId="0" shapeId="0" xr:uid="{CAA4B0AF-CA40-492A-8767-BB7BCC6850A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Ecrit EP1 Mme Altieri Leca
10h à 11h30</t>
        </r>
      </text>
    </comment>
    <comment ref="N4" authorId="0" shapeId="0" xr:uid="{B935F5BB-77DD-4D3A-8958-48D19468084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U4" authorId="0" shapeId="0" xr:uid="{1A60C2AB-406C-4EDA-8C45-C309B5D9E68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13h15 à 15h35</t>
        </r>
      </text>
    </comment>
    <comment ref="V4" authorId="0" shapeId="0" xr:uid="{F3BA1AAF-2A37-4ADB-BF90-393DDFB53B8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 Mme Boutonnet
8h55 / 9h55</t>
        </r>
      </text>
    </comment>
    <comment ref="X4" authorId="0" shapeId="0" xr:uid="{C305C976-B506-4421-B395-950F68A3C2B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Boutonnet
9h30 à 13h (passage de 4 élèvves toutes les 45 min, selon planning)</t>
        </r>
      </text>
    </comment>
    <comment ref="N5" authorId="0" shapeId="0" xr:uid="{8BAC7232-1D4A-45E2-A9FC-99C344D2821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EPS Mme Morvan
10h à 12h13</t>
        </r>
      </text>
    </comment>
    <comment ref="U5" authorId="0" shapeId="0" xr:uid="{4C1895E4-61DA-4D45-ADF6-4F4A94D472E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 Mme Calmels
 8h à 10h B13
CCF EPS Mme Morvan
10h à 12h15</t>
        </r>
      </text>
    </comment>
    <comment ref="AB5" authorId="0" shapeId="0" xr:uid="{143DAEDA-2C4A-4777-B44C-00AA72CE168D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Clamels
à partir de 8h30 selon planning</t>
        </r>
      </text>
    </comment>
    <comment ref="T7" authorId="0" shapeId="0" xr:uid="{8BD58F05-7A03-4521-B1D1-8AF38443151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M. Carlet
13h45 à 15h50</t>
        </r>
      </text>
    </comment>
    <comment ref="T12" authorId="0" shapeId="0" xr:uid="{B36C5409-B7FE-4364-8E07-BA2D7DFC99B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Laval
13h45 à 15h50</t>
        </r>
      </text>
    </comment>
    <comment ref="G13" authorId="0" shapeId="0" xr:uid="{8C68A198-8A43-49B1-BC33-412A79780D5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Art Appliqués Mme Ruefli Cot 
8h / 10h
CCF Anglais ECRIT
11h / 12h30</t>
        </r>
      </text>
    </comment>
    <comment ref="H13" authorId="0" shapeId="0" xr:uid="{F106C7EB-3B04-458C-813D-997C67821BA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Oral Mme Lutran
8h / 12h selon passage 12 élèves</t>
        </r>
      </text>
    </comment>
    <comment ref="I13" authorId="0" shapeId="0" xr:uid="{470BFB26-7B4E-4503-827C-7E9A20C1AF9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LVA Euro Oral Mme Boutonnet
8h00 à 13h (20 min préparation + 20 min oral) Selon passage 4 élèves
CCF Anglais Oral Mme Sarrus 
8h / 10h selon passage 6 élèves
CCF Espagnol Ecrit Mme Lutran 
11h  / 12h30</t>
        </r>
      </text>
    </comment>
    <comment ref="M13" authorId="0" shapeId="0" xr:uid="{7FCF138B-7DA5-4FA7-9069-60F737E6C068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Oral Mme Sarrus
8h / 13h selon passage 14 élèves </t>
        </r>
      </text>
    </comment>
    <comment ref="N13" authorId="0" shapeId="0" xr:uid="{3A2D6F2E-9983-452E-A21F-673C9E4B7211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Arts Appliqué Mme Ruefli Cot
8h / 10h
CCF Espagnol Oral Mme Lutran
13h45 / 16h40 selon passage 8 élèves</t>
        </r>
      </text>
    </comment>
    <comment ref="O13" authorId="0" shapeId="0" xr:uid="{FA55552F-6836-49E8-9C3C-84025F6B253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 Mme Dupuy
8h /  10h</t>
        </r>
      </text>
    </comment>
    <comment ref="G14" authorId="0" shapeId="0" xr:uid="{3964DFD7-DA0E-4937-9292-9412D760DC2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
CCF Espagnol Oral Mme Lutran
13h45 / 16h45 Selon passage 8 élèves</t>
        </r>
      </text>
    </comment>
    <comment ref="I14" authorId="0" shapeId="0" xr:uid="{3EBAA155-03C2-450E-9B8A-10E49AD4AB8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 M Carlet 8h / 10h
CCF Espagnol Ecrit Mme Lutran 11h / 12h30
CCF Arts Appliqués Mme Mesple Groupe 2 13h45 / 16h45
LVA Euro Oral Mme Boutonnet (20 min préparation + 20 min oral
Selon passage 3 élèves</t>
        </r>
      </text>
    </comment>
    <comment ref="M14" authorId="0" shapeId="0" xr:uid="{5F03B919-2146-4492-828E-059E8DCBC37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Oral Mme Ala 9h / 12h selon passage 9 élèves
CCF Arts Appliqués Mme Mesple 13h45 / 16h45
Groupe 1</t>
        </r>
      </text>
    </comment>
    <comment ref="N14" authorId="0" shapeId="0" xr:uid="{234EF1EE-B9C1-42CA-AEAC-E6DF7BF3843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Oral Mme Lutran  9h / 12h selon passage 9 élèves
</t>
        </r>
      </text>
    </comment>
    <comment ref="O14" authorId="0" shapeId="0" xr:uid="{87EB8A6F-078C-4845-B77A-1FA29A87A69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Oral Mme Ala 9h / 12h selon passage 9 élèves</t>
        </r>
      </text>
    </comment>
    <comment ref="G15" authorId="0" shapeId="0" xr:uid="{A6761A1D-25ED-4EF1-97B9-A9BC061EBA1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</t>
        </r>
      </text>
    </comment>
    <comment ref="I15" authorId="0" shapeId="0" xr:uid="{CF607415-2BC9-4223-B53A-0E760CDF0D4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LVA Euro Oral Mme Boutonnet
8h00 à 10h (20 min préparation + 20 min oral) Selon passage 1 élève
CCF Espagnol Ecrit Mme Lutran 
11h  / 12h30
CCF Arts Appliqués Mme Mesple 13h45 à 16h45</t>
        </r>
      </text>
    </comment>
    <comment ref="M15" authorId="0" shapeId="0" xr:uid="{B0AE75F1-4545-4A4E-80A5-AB9AF3FB561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 M Carlet 13h45 / 15h50</t>
        </r>
      </text>
    </comment>
    <comment ref="N15" authorId="0" shapeId="0" xr:uid="{008E2707-D9B5-469F-905F-1A6D9AE5CAB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Oral Mme Lutran  8h / 10h selon passage 3 élèves
CCF Anglais Oral Mme Ala 10h / 13h selon passage 9 élèves 
CCF Anglais Oral Mme Ala 13h45 / 15h50 selon passage 6 élèves </t>
        </r>
      </text>
    </comment>
    <comment ref="O15" authorId="0" shapeId="0" xr:uid="{39FCFF8F-0AB4-4EF6-A809-45172DE7EEA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Oral Mme Lutran  10h / 12h selon passage 6 élèves
</t>
        </r>
      </text>
    </comment>
    <comment ref="G16" authorId="0" shapeId="0" xr:uid="{31430488-25A2-4B03-8936-1B81F934B02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
CCF Arts Appliqués Mme Ruefli Cot 
13h45 / 15h50</t>
        </r>
      </text>
    </comment>
    <comment ref="I16" authorId="0" shapeId="0" xr:uid="{115C4DCF-0DE0-48B5-86D7-1E571AB6AFD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Ecrit Mme Lutran 
11h  / 12h30
CCF Espagnol Oral Mme Lutran
13h45 / 16h45 selon passage 11 élèves</t>
        </r>
      </text>
    </comment>
    <comment ref="M16" authorId="0" shapeId="0" xr:uid="{7E69524D-AB0B-44F2-8D5A-C8275413249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Oral Mme Sarrus 13h45 / 14h40 selon passage 3 élèves</t>
        </r>
      </text>
    </comment>
    <comment ref="N16" authorId="0" shapeId="0" xr:uid="{F9DD8972-9E26-4AC3-93B0-200B9A5908A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 Anglais Oral  Mme Sarrus 8h / 13h Selon passage 14 élèves
CCF Math M. Carlet 13H45 / 15h50</t>
        </r>
      </text>
    </comment>
    <comment ref="O16" authorId="0" shapeId="0" xr:uid="{6C8927DB-90A5-4CF6-864E-C928F2E7436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Espagnol Oral Mme Lutran
8h / 10h selon passage 8 élèves</t>
        </r>
      </text>
    </comment>
    <comment ref="G17" authorId="0" shapeId="0" xr:uid="{2971C7E4-3967-4D2E-BFA3-90E764FC64E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</t>
        </r>
      </text>
    </comment>
    <comment ref="I17" authorId="0" shapeId="0" xr:uid="{85E62FDB-D52E-462B-8E18-8CB368075B14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 Calmels selon passage  
8h / 12h30 et 13h30 / 15h20
CCF Anglais Oral Mme Ala selon passage
9h / 12h30 et 13h30 / 16h45
LVA Euro Oral Mme Boutonnet (20 min préparation + 20 min oral
Selon passage 2 élèves</t>
        </r>
      </text>
    </comment>
    <comment ref="N17" authorId="0" shapeId="0" xr:uid="{ADC50B0E-AD2A-4598-A354-A7E016D5F33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Calmels
10h à 12h</t>
        </r>
      </text>
    </comment>
    <comment ref="G18" authorId="0" shapeId="0" xr:uid="{B1418E90-5F36-46C5-9C31-4C3BF6C071B9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</t>
        </r>
      </text>
    </comment>
    <comment ref="H18" authorId="0" shapeId="0" xr:uid="{1C3EC5FC-CF66-4149-81A1-813C439A52FB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Arts Appliqués Mme Ruefli Cot 
12h50 / 14h40</t>
        </r>
      </text>
    </comment>
    <comment ref="I18" authorId="0" shapeId="0" xr:uid="{6424BD14-D81D-4E9C-B6C7-61151F1D456F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 Calmels selon passage  
8h / 12h30 et 13h30 / 15h20
CCF Anglais Oral Mme Ala selon passage
9h / 12h30 et 13h30 / 16h45
</t>
        </r>
      </text>
    </comment>
    <comment ref="N18" authorId="0" shapeId="0" xr:uid="{270492F8-5B80-406E-BC2F-7BEF7A7AE773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Calmels
10h à 12h</t>
        </r>
      </text>
    </comment>
    <comment ref="O18" authorId="0" shapeId="0" xr:uid="{DE47420F-41F5-4A2C-A6FC-FF351A04AED2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Arts Appliqués Mme Ruefli Cot 
10h / 12h</t>
        </r>
      </text>
    </comment>
    <comment ref="G19" authorId="0" shapeId="0" xr:uid="{8607FA2D-1FEC-4994-8F80-6819775AAD0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</t>
        </r>
      </text>
    </comment>
    <comment ref="H19" authorId="0" shapeId="0" xr:uid="{6688688C-58BB-438B-95AB-DC34A9892790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Sciences Mme Boutonnet
8h00 à 12h50</t>
        </r>
      </text>
    </comment>
    <comment ref="I19" authorId="0" shapeId="0" xr:uid="{0E2833C5-0A97-48F6-AD9A-D7932DDBB445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Oral Mme Lavolte selon passage
9h / 12h30
</t>
        </r>
      </text>
    </comment>
    <comment ref="N19" authorId="0" shapeId="0" xr:uid="{6B229E76-3FFA-4696-8567-87497974A8B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Epreuve Pro E12 Mme Cassagnaud
8h à  13h20
CCF Math Mme Boutonnet
15h50  à 16h45
</t>
        </r>
      </text>
    </comment>
    <comment ref="X21" authorId="0" shapeId="0" xr:uid="{37C50BE3-B50A-41EB-A1BA-3A40FBBE7ED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Boutonnet
13h45 à 15h50 selon planning</t>
        </r>
      </text>
    </comment>
    <comment ref="AC21" authorId="0" shapeId="0" xr:uid="{62831D04-66E8-4B31-A425-64CEC9064ABC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Maths Mme Boutonnet 
13h45 à 14h40</t>
        </r>
      </text>
    </comment>
    <comment ref="G22" authorId="0" shapeId="0" xr:uid="{F8640943-5AAB-4CB4-B746-C7266A902C9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Anglais ECRIT
11h / 12h30</t>
        </r>
      </text>
    </comment>
    <comment ref="H22" authorId="0" shapeId="0" xr:uid="{24805DAD-9C55-43D2-B07A-2307921870C1}">
      <text>
        <r>
          <rPr>
            <b/>
            <sz val="9"/>
            <color indexed="81"/>
            <rFont val="Tahoma"/>
            <charset val="1"/>
          </rPr>
          <t>cheftvx:</t>
        </r>
        <r>
          <rPr>
            <sz val="9"/>
            <color indexed="81"/>
            <rFont val="Tahoma"/>
            <charset val="1"/>
          </rPr>
          <t xml:space="preserve">
CCF Math Mme Boutonnet
13h45 à 14h40</t>
        </r>
      </text>
    </comment>
    <comment ref="N22" authorId="0" shapeId="0" xr:uid="{F0C314F2-0983-4A46-AC99-2470BBDA7047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EPS Mme Krolak
10h à 12h
CCF Espagnol Oral Mme Chazottes
13h45 / 16h45</t>
        </r>
      </text>
    </comment>
    <comment ref="O22" authorId="0" shapeId="0" xr:uid="{5313AAC5-489A-486C-A126-5CF8E2F9F576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Art Appliqué Mme Ruefli Cot
14h40 / 16h45</t>
        </r>
      </text>
    </comment>
  </commentList>
</comments>
</file>

<file path=xl/sharedStrings.xml><?xml version="1.0" encoding="utf-8"?>
<sst xmlns="http://schemas.openxmlformats.org/spreadsheetml/2006/main" count="1679" uniqueCount="95">
  <si>
    <t>Année :</t>
  </si>
  <si>
    <t>Nécessite un affichage en 1024x768</t>
  </si>
  <si>
    <t>Les jours fériés</t>
  </si>
  <si>
    <t>Nouvel An</t>
  </si>
  <si>
    <t>Dimanche de Pâques</t>
  </si>
  <si>
    <t>Lundi de Pâques</t>
  </si>
  <si>
    <t>Fête du travail</t>
  </si>
  <si>
    <t>Victoire 1945</t>
  </si>
  <si>
    <t>Ascension</t>
  </si>
  <si>
    <t>Lundi de Pentecôte</t>
  </si>
  <si>
    <t>Fête nationale</t>
  </si>
  <si>
    <t>Assomption</t>
  </si>
  <si>
    <t>Toussaint</t>
  </si>
  <si>
    <t>Victoire 1918</t>
  </si>
  <si>
    <t>Noël</t>
  </si>
  <si>
    <t>Choisir l'imprimante avant impression</t>
  </si>
  <si>
    <t xml:space="preserve"> /</t>
  </si>
  <si>
    <t>CCF Maths</t>
  </si>
  <si>
    <t>LVA</t>
  </si>
  <si>
    <t>LVE</t>
  </si>
  <si>
    <t>CCF Langue Anglais</t>
  </si>
  <si>
    <t>CCF Langue Espagnol</t>
  </si>
  <si>
    <t>ART</t>
  </si>
  <si>
    <t xml:space="preserve">CCF Arts </t>
  </si>
  <si>
    <t>ECO</t>
  </si>
  <si>
    <t>CCF Economie</t>
  </si>
  <si>
    <t>Nombre de CCF / jour</t>
  </si>
  <si>
    <t>Les Disciplines</t>
  </si>
  <si>
    <t>Saisir ci-dessus l'année de départ (Septembre 20xx)</t>
  </si>
  <si>
    <t>Planning des stages version 1 pour Excel 2003 et versions ulterieures</t>
  </si>
  <si>
    <t>EP1</t>
  </si>
  <si>
    <t>EP2</t>
  </si>
  <si>
    <t>Epreuve EP1</t>
  </si>
  <si>
    <t>Epreuve EP2</t>
  </si>
  <si>
    <t>EP3</t>
  </si>
  <si>
    <t>Epreuve EP3</t>
  </si>
  <si>
    <t>Sciences physiques</t>
  </si>
  <si>
    <t>Toulouse-Lautrec</t>
  </si>
  <si>
    <t>Planning mensuel CCF</t>
  </si>
  <si>
    <t>PSE</t>
  </si>
  <si>
    <t>CCF P.S.E.</t>
  </si>
  <si>
    <t>Plusieurs Epx</t>
  </si>
  <si>
    <t>SCI</t>
  </si>
  <si>
    <t>Educ. Physique Sportive</t>
  </si>
  <si>
    <t>EPS</t>
  </si>
  <si>
    <t>PFMP</t>
  </si>
  <si>
    <t>FMP</t>
  </si>
  <si>
    <t>1 MA</t>
  </si>
  <si>
    <t>1 MC</t>
  </si>
  <si>
    <t>1 MVE</t>
  </si>
  <si>
    <t>1 ECP</t>
  </si>
  <si>
    <t>T ECP</t>
  </si>
  <si>
    <t>T MA</t>
  </si>
  <si>
    <t>T MC</t>
  </si>
  <si>
    <t>T MVE</t>
  </si>
  <si>
    <t>T PSR</t>
  </si>
  <si>
    <t>T CF</t>
  </si>
  <si>
    <t>T EPC</t>
  </si>
  <si>
    <t>1 AGORA</t>
  </si>
  <si>
    <t>T AGORA</t>
  </si>
  <si>
    <t>1 MCF</t>
  </si>
  <si>
    <t>T MCF</t>
  </si>
  <si>
    <t>CAPCS APPR</t>
  </si>
  <si>
    <t>1 MCAPPR</t>
  </si>
  <si>
    <t>T MCAPPR</t>
  </si>
  <si>
    <t>BTS 1</t>
  </si>
  <si>
    <t>BTS 2</t>
  </si>
  <si>
    <t>Entrp</t>
  </si>
  <si>
    <t>Apprentis en Entreprise</t>
  </si>
  <si>
    <t>BAC</t>
  </si>
  <si>
    <t>Epreuves écrites Bac</t>
  </si>
  <si>
    <t>1 MCC</t>
  </si>
  <si>
    <t>Bac Blanc</t>
  </si>
  <si>
    <t>U33</t>
  </si>
  <si>
    <t>BTS</t>
  </si>
  <si>
    <t>CCF</t>
  </si>
  <si>
    <t>Date limite saisie CCF</t>
  </si>
  <si>
    <t>T MVT</t>
  </si>
  <si>
    <t>E31</t>
  </si>
  <si>
    <t>E32</t>
  </si>
  <si>
    <t xml:space="preserve">EPS </t>
  </si>
  <si>
    <t>Epx</t>
  </si>
  <si>
    <t>E11</t>
  </si>
  <si>
    <t>Maths</t>
  </si>
  <si>
    <t>Math</t>
  </si>
  <si>
    <t>E33-2</t>
  </si>
  <si>
    <t>EP1-2</t>
  </si>
  <si>
    <t>EP1-3</t>
  </si>
  <si>
    <t>FR</t>
  </si>
  <si>
    <t>CCF Français</t>
  </si>
  <si>
    <t>EP31-C</t>
  </si>
  <si>
    <t>Math
EPS</t>
  </si>
  <si>
    <t>Pro EP1
EPS</t>
  </si>
  <si>
    <t>Pro
EPS</t>
  </si>
  <si>
    <t>Math
Pro EP1-2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</si>
</sst>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\-yy"/>
    <numFmt numFmtId="165" formatCode="d"/>
    <numFmt numFmtId="166" formatCode="d\ mmmm"/>
  </numFmts>
  <fonts count="47" x14ac:knownFonts="1">
    <font>
      <sz val="10"/>
      <name val="Arial"/>
    </font>
    <font>
      <sz val="8"/>
      <name val="Arial"/>
      <family val="2"/>
    </font>
    <font>
      <sz val="8"/>
      <color indexed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vertAlign val="subscript"/>
      <sz val="10"/>
      <name val="Arial"/>
      <family val="2"/>
    </font>
    <font>
      <b/>
      <sz val="18"/>
      <color indexed="18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sz val="8"/>
      <color indexed="18"/>
      <name val="Arial"/>
      <family val="2"/>
    </font>
    <font>
      <b/>
      <sz val="12"/>
      <color indexed="18"/>
      <name val="Arial"/>
      <family val="2"/>
    </font>
    <font>
      <b/>
      <sz val="8"/>
      <color indexed="10"/>
      <name val="Arial"/>
      <family val="2"/>
    </font>
    <font>
      <sz val="10"/>
      <color indexed="8"/>
      <name val="Arial"/>
      <family val="2"/>
    </font>
    <font>
      <sz val="10"/>
      <color indexed="26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sz val="10"/>
      <color rgb="FFFFFFFF"/>
      <name val="Arial"/>
      <family val="2"/>
    </font>
    <font>
      <sz val="14"/>
      <color rgb="FFFFFFFF"/>
      <name val="Arial"/>
      <family val="2"/>
    </font>
    <font>
      <b/>
      <sz val="7"/>
      <color indexed="9"/>
      <name val="Arial"/>
      <family val="2"/>
    </font>
    <font>
      <b/>
      <sz val="9"/>
      <color indexed="9"/>
      <name val="Arial"/>
      <family val="2"/>
    </font>
    <font>
      <b/>
      <sz val="10"/>
      <color rgb="FFFF0000"/>
      <name val="Arial"/>
      <family val="2"/>
    </font>
    <font>
      <b/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b/>
      <sz val="7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b/>
      <sz val="10"/>
      <color theme="1" tint="0.499984740745262"/>
      <name val="Arial"/>
      <family val="2"/>
    </font>
    <font>
      <sz val="14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22"/>
      </top>
      <bottom/>
      <diagonal/>
    </border>
    <border>
      <left style="thin">
        <color indexed="64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/>
      <bottom style="thin">
        <color indexed="22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 style="thin">
        <color indexed="64"/>
      </right>
      <top/>
      <bottom style="thin">
        <color indexed="2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 style="thin">
        <color indexed="64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auto="1"/>
      </bottom>
      <diagonal/>
    </border>
    <border>
      <left/>
      <right style="thin">
        <color indexed="64"/>
      </right>
      <top style="thin">
        <color indexed="23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331">
    <xf numFmtId="0" fontId="0" fillId="0" borderId="0" xfId="0"/>
    <xf numFmtId="0" fontId="0" fillId="2" borderId="0" xfId="0" applyFill="1"/>
    <xf numFmtId="0" fontId="3" fillId="3" borderId="1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Protection="1">
      <protection hidden="1"/>
    </xf>
    <xf numFmtId="0" fontId="0" fillId="2" borderId="0" xfId="0" applyFill="1" applyProtection="1">
      <protection hidden="1"/>
    </xf>
    <xf numFmtId="165" fontId="3" fillId="2" borderId="2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Protection="1">
      <protection hidden="1"/>
    </xf>
    <xf numFmtId="0" fontId="8" fillId="2" borderId="0" xfId="0" applyFont="1" applyFill="1" applyProtection="1">
      <protection hidden="1"/>
    </xf>
    <xf numFmtId="0" fontId="10" fillId="0" borderId="3" xfId="0" applyFont="1" applyFill="1" applyBorder="1" applyAlignment="1" applyProtection="1">
      <protection locked="0"/>
    </xf>
    <xf numFmtId="0" fontId="10" fillId="0" borderId="4" xfId="0" applyFont="1" applyFill="1" applyBorder="1" applyAlignment="1" applyProtection="1">
      <protection locked="0"/>
    </xf>
    <xf numFmtId="0" fontId="0" fillId="4" borderId="0" xfId="0" applyFill="1"/>
    <xf numFmtId="0" fontId="9" fillId="4" borderId="0" xfId="0" applyFont="1" applyFill="1" applyAlignment="1" applyProtection="1">
      <alignment horizontal="center" vertical="center"/>
      <protection hidden="1"/>
    </xf>
    <xf numFmtId="0" fontId="10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right"/>
      <protection hidden="1"/>
    </xf>
    <xf numFmtId="0" fontId="12" fillId="4" borderId="0" xfId="0" applyFont="1" applyFill="1" applyAlignment="1" applyProtection="1">
      <alignment horizontal="left" vertical="center"/>
      <protection hidden="1"/>
    </xf>
    <xf numFmtId="0" fontId="10" fillId="4" borderId="0" xfId="0" applyFont="1" applyFill="1" applyAlignment="1" applyProtection="1">
      <alignment horizontal="center"/>
      <protection hidden="1"/>
    </xf>
    <xf numFmtId="166" fontId="11" fillId="4" borderId="0" xfId="0" applyNumberFormat="1" applyFont="1" applyFill="1" applyBorder="1" applyAlignment="1" applyProtection="1">
      <alignment horizontal="left"/>
      <protection hidden="1"/>
    </xf>
    <xf numFmtId="14" fontId="10" fillId="4" borderId="0" xfId="0" applyNumberFormat="1" applyFont="1" applyFill="1" applyBorder="1" applyAlignment="1" applyProtection="1">
      <alignment horizontal="left"/>
      <protection hidden="1"/>
    </xf>
    <xf numFmtId="0" fontId="12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Border="1" applyProtection="1">
      <protection hidden="1"/>
    </xf>
    <xf numFmtId="0" fontId="12" fillId="4" borderId="0" xfId="0" applyFont="1" applyFill="1" applyAlignment="1" applyProtection="1">
      <alignment horizontal="left"/>
      <protection hidden="1"/>
    </xf>
    <xf numFmtId="0" fontId="11" fillId="4" borderId="0" xfId="0" applyFont="1" applyFill="1" applyBorder="1" applyProtection="1">
      <protection hidden="1"/>
    </xf>
    <xf numFmtId="0" fontId="10" fillId="4" borderId="0" xfId="0" applyFont="1" applyFill="1" applyAlignment="1" applyProtection="1">
      <protection hidden="1"/>
    </xf>
    <xf numFmtId="0" fontId="11" fillId="4" borderId="0" xfId="0" applyFont="1" applyFill="1" applyBorder="1" applyAlignment="1" applyProtection="1">
      <alignment horizontal="center"/>
      <protection hidden="1"/>
    </xf>
    <xf numFmtId="166" fontId="11" fillId="0" borderId="5" xfId="0" applyNumberFormat="1" applyFont="1" applyFill="1" applyBorder="1" applyAlignment="1" applyProtection="1">
      <alignment horizontal="left"/>
      <protection locked="0"/>
    </xf>
    <xf numFmtId="0" fontId="10" fillId="0" borderId="6" xfId="0" applyFont="1" applyFill="1" applyBorder="1" applyAlignment="1" applyProtection="1">
      <protection locked="0"/>
    </xf>
    <xf numFmtId="0" fontId="10" fillId="0" borderId="7" xfId="0" applyFont="1" applyFill="1" applyBorder="1" applyAlignment="1" applyProtection="1">
      <protection locked="0"/>
    </xf>
    <xf numFmtId="0" fontId="10" fillId="5" borderId="1" xfId="0" applyFont="1" applyFill="1" applyBorder="1" applyAlignment="1" applyProtection="1">
      <alignment horizontal="center"/>
      <protection hidden="1"/>
    </xf>
    <xf numFmtId="0" fontId="13" fillId="4" borderId="0" xfId="0" applyFont="1" applyFill="1" applyAlignment="1" applyProtection="1">
      <alignment horizontal="centerContinuous" vertical="center"/>
      <protection hidden="1"/>
    </xf>
    <xf numFmtId="0" fontId="13" fillId="4" borderId="0" xfId="0" applyFont="1" applyFill="1" applyBorder="1" applyAlignment="1" applyProtection="1">
      <alignment horizontal="centerContinuous" vertical="center"/>
      <protection hidden="1"/>
    </xf>
    <xf numFmtId="0" fontId="11" fillId="4" borderId="0" xfId="0" applyFont="1" applyFill="1" applyAlignment="1" applyProtection="1">
      <alignment horizontal="centerContinuous" vertical="center"/>
      <protection hidden="1"/>
    </xf>
    <xf numFmtId="0" fontId="10" fillId="4" borderId="4" xfId="0" applyFont="1" applyFill="1" applyBorder="1" applyAlignment="1" applyProtection="1">
      <protection hidden="1"/>
    </xf>
    <xf numFmtId="0" fontId="10" fillId="4" borderId="3" xfId="0" applyFont="1" applyFill="1" applyBorder="1" applyAlignment="1" applyProtection="1">
      <protection hidden="1"/>
    </xf>
    <xf numFmtId="0" fontId="1" fillId="2" borderId="0" xfId="0" applyFont="1" applyFill="1" applyAlignment="1" applyProtection="1">
      <alignment vertical="center"/>
      <protection hidden="1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2" fillId="6" borderId="1" xfId="0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>
      <alignment horizontal="center"/>
    </xf>
    <xf numFmtId="0" fontId="12" fillId="4" borderId="0" xfId="0" applyFont="1" applyFill="1"/>
    <xf numFmtId="0" fontId="10" fillId="4" borderId="0" xfId="0" applyFont="1" applyFill="1" applyAlignment="1" applyProtection="1">
      <alignment horizontal="centerContinuous"/>
      <protection hidden="1"/>
    </xf>
    <xf numFmtId="0" fontId="12" fillId="4" borderId="0" xfId="0" applyFont="1" applyFill="1" applyAlignment="1" applyProtection="1">
      <alignment horizontal="centerContinuous"/>
      <protection hidden="1"/>
    </xf>
    <xf numFmtId="0" fontId="16" fillId="4" borderId="0" xfId="0" applyFont="1" applyFill="1" applyProtection="1">
      <protection locked="0" hidden="1"/>
    </xf>
    <xf numFmtId="0" fontId="12" fillId="4" borderId="0" xfId="0" applyFont="1" applyFill="1" applyProtection="1">
      <protection hidden="1"/>
    </xf>
    <xf numFmtId="0" fontId="0" fillId="4" borderId="0" xfId="0" applyFont="1" applyFill="1" applyAlignment="1"/>
    <xf numFmtId="0" fontId="17" fillId="4" borderId="0" xfId="1" applyFill="1" applyAlignment="1" applyProtection="1"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18" fillId="7" borderId="1" xfId="0" applyFont="1" applyFill="1" applyBorder="1" applyAlignment="1">
      <alignment horizontal="center"/>
    </xf>
    <xf numFmtId="0" fontId="11" fillId="0" borderId="0" xfId="0" applyNumberFormat="1" applyFont="1" applyFill="1" applyAlignment="1" applyProtection="1">
      <alignment horizontal="right"/>
      <protection locked="0"/>
    </xf>
    <xf numFmtId="0" fontId="11" fillId="4" borderId="0" xfId="0" applyFont="1" applyFill="1" applyAlignment="1" applyProtection="1">
      <alignment horizontal="left" vertical="center"/>
      <protection hidden="1"/>
    </xf>
    <xf numFmtId="0" fontId="11" fillId="4" borderId="0" xfId="0" applyFont="1" applyFill="1" applyBorder="1" applyProtection="1">
      <protection locked="0"/>
    </xf>
    <xf numFmtId="0" fontId="10" fillId="4" borderId="0" xfId="0" applyFont="1" applyFill="1" applyBorder="1" applyAlignment="1" applyProtection="1">
      <protection locked="0"/>
    </xf>
    <xf numFmtId="0" fontId="11" fillId="4" borderId="0" xfId="0" applyFont="1" applyFill="1" applyBorder="1" applyAlignment="1" applyProtection="1">
      <alignment horizontal="left"/>
      <protection locked="0"/>
    </xf>
    <xf numFmtId="0" fontId="10" fillId="8" borderId="1" xfId="0" applyFont="1" applyFill="1" applyBorder="1" applyAlignment="1" applyProtection="1">
      <alignment horizontal="center"/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165" fontId="3" fillId="2" borderId="7" xfId="0" applyNumberFormat="1" applyFont="1" applyFill="1" applyBorder="1" applyAlignment="1" applyProtection="1">
      <alignment horizontal="center" vertical="center"/>
      <protection hidden="1"/>
    </xf>
    <xf numFmtId="49" fontId="11" fillId="0" borderId="10" xfId="0" applyNumberFormat="1" applyFont="1" applyFill="1" applyBorder="1" applyAlignment="1" applyProtection="1">
      <alignment horizontal="left"/>
      <protection locked="0"/>
    </xf>
    <xf numFmtId="0" fontId="22" fillId="11" borderId="1" xfId="0" applyFont="1" applyFill="1" applyBorder="1" applyAlignment="1">
      <alignment vertical="center" textRotation="180"/>
    </xf>
    <xf numFmtId="0" fontId="3" fillId="3" borderId="13" xfId="0" applyFont="1" applyFill="1" applyBorder="1" applyAlignment="1" applyProtection="1">
      <alignment horizontal="center" vertical="center"/>
      <protection hidden="1"/>
    </xf>
    <xf numFmtId="165" fontId="3" fillId="2" borderId="14" xfId="0" applyNumberFormat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165" fontId="3" fillId="2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/>
    <xf numFmtId="165" fontId="3" fillId="2" borderId="1" xfId="0" applyNumberFormat="1" applyFont="1" applyFill="1" applyBorder="1" applyAlignment="1" applyProtection="1">
      <alignment horizontal="center" vertical="center"/>
      <protection hidden="1"/>
    </xf>
    <xf numFmtId="0" fontId="2" fillId="6" borderId="11" xfId="0" applyFont="1" applyFill="1" applyBorder="1" applyAlignment="1" applyProtection="1">
      <alignment horizontal="center" vertical="center"/>
      <protection hidden="1"/>
    </xf>
    <xf numFmtId="0" fontId="5" fillId="7" borderId="15" xfId="0" applyFont="1" applyFill="1" applyBorder="1" applyAlignment="1" applyProtection="1">
      <alignment horizontal="left"/>
      <protection locked="0"/>
    </xf>
    <xf numFmtId="0" fontId="5" fillId="7" borderId="5" xfId="0" applyFont="1" applyFill="1" applyBorder="1" applyAlignment="1" applyProtection="1">
      <alignment horizontal="left"/>
      <protection locked="0"/>
    </xf>
    <xf numFmtId="0" fontId="3" fillId="14" borderId="1" xfId="0" applyFont="1" applyFill="1" applyBorder="1" applyAlignment="1" applyProtection="1">
      <alignment horizontal="center" vertical="center"/>
      <protection hidden="1"/>
    </xf>
    <xf numFmtId="166" fontId="5" fillId="0" borderId="8" xfId="0" applyNumberFormat="1" applyFont="1" applyFill="1" applyBorder="1" applyAlignment="1" applyProtection="1">
      <alignment horizontal="left"/>
      <protection locked="0"/>
    </xf>
    <xf numFmtId="166" fontId="5" fillId="0" borderId="5" xfId="0" applyNumberFormat="1" applyFont="1" applyFill="1" applyBorder="1" applyAlignment="1" applyProtection="1">
      <alignment horizontal="left"/>
      <protection locked="0"/>
    </xf>
    <xf numFmtId="18" fontId="5" fillId="7" borderId="15" xfId="0" applyNumberFormat="1" applyFont="1" applyFill="1" applyBorder="1" applyAlignment="1" applyProtection="1">
      <alignment horizontal="left"/>
      <protection locked="0"/>
    </xf>
    <xf numFmtId="0" fontId="18" fillId="13" borderId="1" xfId="0" applyFont="1" applyFill="1" applyBorder="1" applyAlignment="1">
      <alignment horizontal="center"/>
    </xf>
    <xf numFmtId="165" fontId="3" fillId="12" borderId="2" xfId="0" applyNumberFormat="1" applyFont="1" applyFill="1" applyBorder="1" applyAlignment="1" applyProtection="1">
      <alignment horizontal="center" vertical="center"/>
      <protection hidden="1"/>
    </xf>
    <xf numFmtId="165" fontId="3" fillId="12" borderId="1" xfId="0" applyNumberFormat="1" applyFont="1" applyFill="1" applyBorder="1" applyAlignment="1" applyProtection="1">
      <alignment horizontal="center" vertical="center"/>
      <protection hidden="1"/>
    </xf>
    <xf numFmtId="0" fontId="5" fillId="7" borderId="13" xfId="0" applyFont="1" applyFill="1" applyBorder="1" applyAlignment="1" applyProtection="1">
      <protection locked="0"/>
    </xf>
    <xf numFmtId="0" fontId="5" fillId="7" borderId="16" xfId="0" applyFont="1" applyFill="1" applyBorder="1" applyAlignment="1" applyProtection="1">
      <protection locked="0"/>
    </xf>
    <xf numFmtId="0" fontId="5" fillId="7" borderId="13" xfId="0" applyFont="1" applyFill="1" applyBorder="1" applyAlignment="1" applyProtection="1">
      <alignment horizontal="left"/>
      <protection locked="0"/>
    </xf>
    <xf numFmtId="0" fontId="5" fillId="7" borderId="16" xfId="0" applyFont="1" applyFill="1" applyBorder="1" applyAlignment="1" applyProtection="1">
      <alignment horizontal="left"/>
      <protection locked="0"/>
    </xf>
    <xf numFmtId="18" fontId="5" fillId="7" borderId="13" xfId="0" applyNumberFormat="1" applyFont="1" applyFill="1" applyBorder="1" applyAlignment="1" applyProtection="1">
      <alignment horizontal="left"/>
      <protection locked="0"/>
    </xf>
    <xf numFmtId="0" fontId="3" fillId="12" borderId="24" xfId="0" applyFont="1" applyFill="1" applyBorder="1" applyAlignment="1" applyProtection="1">
      <alignment horizontal="center"/>
      <protection hidden="1"/>
    </xf>
    <xf numFmtId="0" fontId="3" fillId="12" borderId="25" xfId="0" applyFont="1" applyFill="1" applyBorder="1" applyAlignment="1" applyProtection="1">
      <alignment horizontal="center"/>
      <protection hidden="1"/>
    </xf>
    <xf numFmtId="0" fontId="3" fillId="12" borderId="27" xfId="0" applyFont="1" applyFill="1" applyBorder="1" applyAlignment="1" applyProtection="1">
      <alignment horizontal="center"/>
      <protection hidden="1"/>
    </xf>
    <xf numFmtId="0" fontId="3" fillId="12" borderId="28" xfId="0" applyFont="1" applyFill="1" applyBorder="1" applyAlignment="1" applyProtection="1">
      <alignment horizontal="center"/>
      <protection hidden="1"/>
    </xf>
    <xf numFmtId="0" fontId="14" fillId="0" borderId="11" xfId="0" applyFont="1" applyFill="1" applyBorder="1" applyAlignment="1" applyProtection="1">
      <alignment horizontal="center" vertical="center"/>
      <protection locked="0" hidden="1"/>
    </xf>
    <xf numFmtId="0" fontId="7" fillId="6" borderId="11" xfId="0" applyFont="1" applyFill="1" applyBorder="1" applyAlignment="1" applyProtection="1">
      <alignment horizontal="center" vertical="center"/>
      <protection hidden="1"/>
    </xf>
    <xf numFmtId="165" fontId="3" fillId="12" borderId="29" xfId="0" applyNumberFormat="1" applyFont="1" applyFill="1" applyBorder="1" applyAlignment="1" applyProtection="1">
      <alignment horizontal="center" vertical="center"/>
      <protection hidden="1"/>
    </xf>
    <xf numFmtId="0" fontId="5" fillId="7" borderId="27" xfId="0" applyFont="1" applyFill="1" applyBorder="1" applyAlignment="1" applyProtection="1">
      <alignment horizontal="left"/>
      <protection locked="0"/>
    </xf>
    <xf numFmtId="0" fontId="5" fillId="7" borderId="28" xfId="0" applyFont="1" applyFill="1" applyBorder="1" applyAlignment="1" applyProtection="1">
      <alignment horizontal="left"/>
      <protection locked="0"/>
    </xf>
    <xf numFmtId="165" fontId="3" fillId="12" borderId="16" xfId="0" applyNumberFormat="1" applyFont="1" applyFill="1" applyBorder="1" applyAlignment="1" applyProtection="1">
      <alignment horizontal="center" vertical="center"/>
      <protection hidden="1"/>
    </xf>
    <xf numFmtId="165" fontId="3" fillId="12" borderId="35" xfId="0" applyNumberFormat="1" applyFont="1" applyFill="1" applyBorder="1" applyAlignment="1" applyProtection="1">
      <alignment horizontal="center" vertical="center"/>
      <protection hidden="1"/>
    </xf>
    <xf numFmtId="0" fontId="3" fillId="12" borderId="36" xfId="0" applyFont="1" applyFill="1" applyBorder="1" applyAlignment="1" applyProtection="1">
      <alignment horizontal="center"/>
      <protection hidden="1"/>
    </xf>
    <xf numFmtId="0" fontId="3" fillId="12" borderId="37" xfId="0" applyFont="1" applyFill="1" applyBorder="1" applyAlignment="1" applyProtection="1">
      <alignment horizontal="center"/>
      <protection hidden="1"/>
    </xf>
    <xf numFmtId="165" fontId="3" fillId="13" borderId="2" xfId="0" applyNumberFormat="1" applyFont="1" applyFill="1" applyBorder="1" applyAlignment="1" applyProtection="1">
      <alignment horizontal="center" vertical="center"/>
      <protection hidden="1"/>
    </xf>
    <xf numFmtId="165" fontId="3" fillId="13" borderId="29" xfId="0" applyNumberFormat="1" applyFont="1" applyFill="1" applyBorder="1" applyAlignment="1" applyProtection="1">
      <alignment horizontal="center" vertical="center"/>
      <protection hidden="1"/>
    </xf>
    <xf numFmtId="165" fontId="3" fillId="13" borderId="20" xfId="0" applyNumberFormat="1" applyFont="1" applyFill="1" applyBorder="1" applyAlignment="1" applyProtection="1">
      <alignment horizontal="center" vertical="center"/>
      <protection hidden="1"/>
    </xf>
    <xf numFmtId="165" fontId="3" fillId="13" borderId="16" xfId="0" applyNumberFormat="1" applyFont="1" applyFill="1" applyBorder="1" applyAlignment="1" applyProtection="1">
      <alignment horizontal="center" vertical="center"/>
      <protection hidden="1"/>
    </xf>
    <xf numFmtId="165" fontId="3" fillId="13" borderId="1" xfId="0" applyNumberFormat="1" applyFont="1" applyFill="1" applyBorder="1" applyAlignment="1" applyProtection="1">
      <alignment horizontal="center" vertical="center"/>
      <protection hidden="1"/>
    </xf>
    <xf numFmtId="0" fontId="10" fillId="4" borderId="0" xfId="0" applyFont="1" applyFill="1" applyAlignment="1" applyProtection="1">
      <alignment horizontal="center"/>
      <protection hidden="1"/>
    </xf>
    <xf numFmtId="165" fontId="23" fillId="12" borderId="2" xfId="0" applyNumberFormat="1" applyFont="1" applyFill="1" applyBorder="1" applyAlignment="1" applyProtection="1">
      <alignment horizontal="center" vertical="center"/>
      <protection hidden="1"/>
    </xf>
    <xf numFmtId="0" fontId="15" fillId="12" borderId="1" xfId="0" applyFont="1" applyFill="1" applyBorder="1" applyAlignment="1">
      <alignment horizontal="center"/>
    </xf>
    <xf numFmtId="165" fontId="24" fillId="12" borderId="29" xfId="0" applyNumberFormat="1" applyFont="1" applyFill="1" applyBorder="1" applyAlignment="1" applyProtection="1">
      <alignment horizontal="center" vertical="center"/>
      <protection hidden="1"/>
    </xf>
    <xf numFmtId="0" fontId="19" fillId="12" borderId="1" xfId="0" applyFont="1" applyFill="1" applyBorder="1" applyAlignment="1">
      <alignment horizontal="center"/>
    </xf>
    <xf numFmtId="0" fontId="18" fillId="12" borderId="1" xfId="0" applyFont="1" applyFill="1" applyBorder="1" applyAlignment="1">
      <alignment horizontal="center"/>
    </xf>
    <xf numFmtId="0" fontId="21" fillId="12" borderId="1" xfId="0" applyFont="1" applyFill="1" applyBorder="1" applyAlignment="1">
      <alignment horizontal="center"/>
    </xf>
    <xf numFmtId="165" fontId="31" fillId="12" borderId="26" xfId="0" applyNumberFormat="1" applyFont="1" applyFill="1" applyBorder="1" applyAlignment="1" applyProtection="1">
      <alignment horizontal="center" vertical="center" wrapText="1"/>
      <protection hidden="1"/>
    </xf>
    <xf numFmtId="165" fontId="27" fillId="12" borderId="2" xfId="0" applyNumberFormat="1" applyFont="1" applyFill="1" applyBorder="1" applyAlignment="1" applyProtection="1">
      <alignment horizontal="center" vertical="center"/>
      <protection hidden="1"/>
    </xf>
    <xf numFmtId="165" fontId="28" fillId="12" borderId="1" xfId="0" applyNumberFormat="1" applyFont="1" applyFill="1" applyBorder="1" applyAlignment="1" applyProtection="1">
      <alignment horizontal="center" vertical="center"/>
      <protection hidden="1"/>
    </xf>
    <xf numFmtId="165" fontId="26" fillId="12" borderId="2" xfId="0" applyNumberFormat="1" applyFont="1" applyFill="1" applyBorder="1" applyAlignment="1" applyProtection="1">
      <alignment horizontal="center" vertical="center" wrapText="1"/>
      <protection hidden="1"/>
    </xf>
    <xf numFmtId="165" fontId="30" fillId="12" borderId="2" xfId="0" applyNumberFormat="1" applyFont="1" applyFill="1" applyBorder="1" applyAlignment="1" applyProtection="1">
      <alignment horizontal="center" vertical="center" wrapText="1"/>
      <protection hidden="1"/>
    </xf>
    <xf numFmtId="165" fontId="5" fillId="12" borderId="29" xfId="0" applyNumberFormat="1" applyFont="1" applyFill="1" applyBorder="1" applyAlignment="1" applyProtection="1">
      <alignment horizontal="center" vertical="center"/>
      <protection hidden="1"/>
    </xf>
    <xf numFmtId="165" fontId="27" fillId="12" borderId="29" xfId="0" applyNumberFormat="1" applyFont="1" applyFill="1" applyBorder="1" applyAlignment="1" applyProtection="1">
      <alignment horizontal="center" vertical="center"/>
      <protection hidden="1"/>
    </xf>
    <xf numFmtId="165" fontId="29" fillId="12" borderId="16" xfId="0" applyNumberFormat="1" applyFont="1" applyFill="1" applyBorder="1" applyAlignment="1" applyProtection="1">
      <alignment horizontal="center" vertical="center"/>
      <protection hidden="1"/>
    </xf>
    <xf numFmtId="0" fontId="5" fillId="7" borderId="13" xfId="0" applyFont="1" applyFill="1" applyBorder="1" applyAlignment="1" applyProtection="1"/>
    <xf numFmtId="0" fontId="18" fillId="12" borderId="16" xfId="0" applyFont="1" applyFill="1" applyBorder="1" applyAlignment="1">
      <alignment horizontal="center"/>
    </xf>
    <xf numFmtId="165" fontId="23" fillId="12" borderId="21" xfId="0" applyNumberFormat="1" applyFont="1" applyFill="1" applyBorder="1" applyAlignment="1" applyProtection="1">
      <alignment horizontal="center" vertical="center"/>
      <protection hidden="1"/>
    </xf>
    <xf numFmtId="0" fontId="5" fillId="7" borderId="21" xfId="0" applyFont="1" applyFill="1" applyBorder="1" applyAlignment="1" applyProtection="1">
      <alignment horizontal="left"/>
      <protection locked="0"/>
    </xf>
    <xf numFmtId="0" fontId="5" fillId="7" borderId="12" xfId="0" applyFont="1" applyFill="1" applyBorder="1" applyAlignment="1" applyProtection="1">
      <alignment horizontal="left"/>
      <protection locked="0"/>
    </xf>
    <xf numFmtId="0" fontId="5" fillId="7" borderId="35" xfId="0" applyFont="1" applyFill="1" applyBorder="1" applyAlignment="1" applyProtection="1">
      <alignment horizontal="left"/>
    </xf>
    <xf numFmtId="0" fontId="5" fillId="7" borderId="13" xfId="0" applyFont="1" applyFill="1" applyBorder="1" applyAlignment="1" applyProtection="1">
      <alignment horizontal="left"/>
    </xf>
    <xf numFmtId="0" fontId="5" fillId="7" borderId="22" xfId="0" applyFont="1" applyFill="1" applyBorder="1" applyAlignment="1" applyProtection="1">
      <alignment horizontal="left"/>
    </xf>
    <xf numFmtId="165" fontId="23" fillId="13" borderId="2" xfId="0" applyNumberFormat="1" applyFont="1" applyFill="1" applyBorder="1" applyAlignment="1" applyProtection="1">
      <alignment horizontal="center" vertical="center"/>
      <protection hidden="1"/>
    </xf>
    <xf numFmtId="0" fontId="15" fillId="13" borderId="1" xfId="0" applyFont="1" applyFill="1" applyBorder="1" applyAlignment="1">
      <alignment horizontal="center"/>
    </xf>
    <xf numFmtId="0" fontId="25" fillId="7" borderId="16" xfId="0" applyFont="1" applyFill="1" applyBorder="1" applyAlignment="1" applyProtection="1">
      <alignment horizontal="left"/>
      <protection locked="0"/>
    </xf>
    <xf numFmtId="0" fontId="34" fillId="7" borderId="17" xfId="0" applyFont="1" applyFill="1" applyBorder="1" applyAlignment="1" applyProtection="1">
      <protection locked="0"/>
    </xf>
    <xf numFmtId="0" fontId="34" fillId="7" borderId="8" xfId="0" applyFont="1" applyFill="1" applyBorder="1" applyAlignment="1" applyProtection="1">
      <protection locked="0"/>
    </xf>
    <xf numFmtId="0" fontId="34" fillId="7" borderId="15" xfId="0" applyFont="1" applyFill="1" applyBorder="1" applyAlignment="1" applyProtection="1">
      <protection locked="0"/>
    </xf>
    <xf numFmtId="0" fontId="34" fillId="7" borderId="5" xfId="0" applyFont="1" applyFill="1" applyBorder="1" applyAlignment="1" applyProtection="1">
      <protection locked="0"/>
    </xf>
    <xf numFmtId="0" fontId="34" fillId="7" borderId="15" xfId="0" applyFont="1" applyFill="1" applyBorder="1" applyAlignment="1" applyProtection="1">
      <alignment horizontal="left"/>
      <protection locked="0"/>
    </xf>
    <xf numFmtId="0" fontId="34" fillId="7" borderId="5" xfId="0" applyFont="1" applyFill="1" applyBorder="1" applyAlignment="1" applyProtection="1">
      <alignment horizontal="left"/>
      <protection locked="0"/>
    </xf>
    <xf numFmtId="0" fontId="34" fillId="7" borderId="0" xfId="0" applyFont="1" applyFill="1" applyBorder="1" applyAlignment="1" applyProtection="1">
      <alignment horizontal="left"/>
      <protection locked="0"/>
    </xf>
    <xf numFmtId="0" fontId="34" fillId="0" borderId="0" xfId="0" applyFont="1" applyFill="1" applyProtection="1">
      <protection hidden="1"/>
    </xf>
    <xf numFmtId="0" fontId="35" fillId="7" borderId="15" xfId="0" applyFont="1" applyFill="1" applyBorder="1" applyAlignment="1" applyProtection="1">
      <alignment horizontal="left"/>
      <protection locked="0"/>
    </xf>
    <xf numFmtId="0" fontId="35" fillId="7" borderId="5" xfId="0" applyFont="1" applyFill="1" applyBorder="1" applyAlignment="1" applyProtection="1">
      <alignment horizontal="left"/>
      <protection locked="0"/>
    </xf>
    <xf numFmtId="0" fontId="35" fillId="7" borderId="17" xfId="0" applyFont="1" applyFill="1" applyBorder="1" applyAlignment="1" applyProtection="1">
      <protection locked="0"/>
    </xf>
    <xf numFmtId="0" fontId="34" fillId="7" borderId="13" xfId="0" applyFont="1" applyFill="1" applyBorder="1" applyAlignment="1" applyProtection="1"/>
    <xf numFmtId="0" fontId="34" fillId="7" borderId="13" xfId="0" applyFont="1" applyFill="1" applyBorder="1" applyAlignment="1" applyProtection="1">
      <protection locked="0"/>
    </xf>
    <xf numFmtId="0" fontId="34" fillId="7" borderId="16" xfId="0" applyFont="1" applyFill="1" applyBorder="1" applyAlignment="1" applyProtection="1">
      <protection locked="0"/>
    </xf>
    <xf numFmtId="0" fontId="34" fillId="7" borderId="16" xfId="0" applyFont="1" applyFill="1" applyBorder="1" applyAlignment="1" applyProtection="1">
      <alignment horizontal="left"/>
      <protection locked="0"/>
    </xf>
    <xf numFmtId="0" fontId="35" fillId="7" borderId="13" xfId="0" applyFont="1" applyFill="1" applyBorder="1" applyAlignment="1" applyProtection="1">
      <protection locked="0"/>
    </xf>
    <xf numFmtId="0" fontId="35" fillId="7" borderId="13" xfId="0" applyFont="1" applyFill="1" applyBorder="1" applyAlignment="1" applyProtection="1"/>
    <xf numFmtId="0" fontId="35" fillId="7" borderId="16" xfId="0" applyFont="1" applyFill="1" applyBorder="1" applyAlignment="1" applyProtection="1">
      <alignment horizontal="left"/>
      <protection locked="0"/>
    </xf>
    <xf numFmtId="0" fontId="34" fillId="7" borderId="1" xfId="0" applyFont="1" applyFill="1" applyBorder="1" applyAlignment="1" applyProtection="1">
      <alignment horizontal="left"/>
    </xf>
    <xf numFmtId="0" fontId="34" fillId="7" borderId="1" xfId="0" applyFont="1" applyFill="1" applyBorder="1" applyAlignment="1" applyProtection="1">
      <alignment horizontal="left"/>
      <protection locked="0"/>
    </xf>
    <xf numFmtId="0" fontId="34" fillId="7" borderId="29" xfId="0" applyFont="1" applyFill="1" applyBorder="1" applyAlignment="1" applyProtection="1">
      <alignment horizontal="left"/>
    </xf>
    <xf numFmtId="0" fontId="34" fillId="7" borderId="29" xfId="0" applyFont="1" applyFill="1" applyBorder="1" applyAlignment="1" applyProtection="1">
      <alignment horizontal="left"/>
      <protection locked="0"/>
    </xf>
    <xf numFmtId="0" fontId="35" fillId="7" borderId="1" xfId="0" applyFont="1" applyFill="1" applyBorder="1" applyAlignment="1" applyProtection="1">
      <alignment horizontal="left"/>
    </xf>
    <xf numFmtId="0" fontId="35" fillId="7" borderId="1" xfId="0" applyFont="1" applyFill="1" applyBorder="1" applyAlignment="1" applyProtection="1">
      <alignment horizontal="left"/>
      <protection locked="0"/>
    </xf>
    <xf numFmtId="165" fontId="24" fillId="13" borderId="29" xfId="0" applyNumberFormat="1" applyFont="1" applyFill="1" applyBorder="1" applyAlignment="1" applyProtection="1">
      <alignment horizontal="center" vertical="center"/>
      <protection hidden="1"/>
    </xf>
    <xf numFmtId="165" fontId="3" fillId="15" borderId="29" xfId="0" applyNumberFormat="1" applyFont="1" applyFill="1" applyBorder="1" applyAlignment="1" applyProtection="1">
      <alignment horizontal="center" vertical="center"/>
      <protection hidden="1"/>
    </xf>
    <xf numFmtId="165" fontId="23" fillId="15" borderId="2" xfId="0" applyNumberFormat="1" applyFont="1" applyFill="1" applyBorder="1" applyAlignment="1" applyProtection="1">
      <alignment horizontal="center" vertical="center"/>
      <protection hidden="1"/>
    </xf>
    <xf numFmtId="0" fontId="18" fillId="15" borderId="1" xfId="0" applyFont="1" applyFill="1" applyBorder="1" applyAlignment="1">
      <alignment horizontal="center"/>
    </xf>
    <xf numFmtId="0" fontId="15" fillId="15" borderId="1" xfId="0" applyFont="1" applyFill="1" applyBorder="1" applyAlignment="1">
      <alignment horizontal="center"/>
    </xf>
    <xf numFmtId="0" fontId="3" fillId="14" borderId="1" xfId="0" applyFont="1" applyFill="1" applyBorder="1" applyAlignment="1" applyProtection="1">
      <alignment horizontal="center" vertical="center"/>
      <protection locked="0" hidden="1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165" fontId="23" fillId="13" borderId="1" xfId="0" applyNumberFormat="1" applyFont="1" applyFill="1" applyBorder="1" applyAlignment="1" applyProtection="1">
      <alignment horizontal="center" vertical="center"/>
      <protection hidden="1"/>
    </xf>
    <xf numFmtId="165" fontId="23" fillId="15" borderId="1" xfId="0" applyNumberFormat="1" applyFont="1" applyFill="1" applyBorder="1" applyAlignment="1" applyProtection="1">
      <alignment horizontal="center" vertical="center"/>
      <protection hidden="1"/>
    </xf>
    <xf numFmtId="165" fontId="23" fillId="12" borderId="1" xfId="0" applyNumberFormat="1" applyFont="1" applyFill="1" applyBorder="1" applyAlignment="1" applyProtection="1">
      <alignment horizontal="center" vertical="center"/>
      <protection hidden="1"/>
    </xf>
    <xf numFmtId="0" fontId="20" fillId="13" borderId="1" xfId="0" applyFont="1" applyFill="1" applyBorder="1" applyAlignment="1">
      <alignment horizontal="center"/>
    </xf>
    <xf numFmtId="165" fontId="25" fillId="2" borderId="2" xfId="0" applyNumberFormat="1" applyFont="1" applyFill="1" applyBorder="1" applyAlignment="1" applyProtection="1">
      <alignment horizontal="center" vertical="center"/>
      <protection hidden="1"/>
    </xf>
    <xf numFmtId="0" fontId="0" fillId="12" borderId="1" xfId="0" applyFill="1" applyBorder="1" applyAlignment="1">
      <alignment horizontal="center"/>
    </xf>
    <xf numFmtId="165" fontId="3" fillId="2" borderId="29" xfId="0" applyNumberFormat="1" applyFont="1" applyFill="1" applyBorder="1" applyAlignment="1" applyProtection="1">
      <alignment horizontal="center" vertical="center"/>
      <protection hidden="1"/>
    </xf>
    <xf numFmtId="0" fontId="34" fillId="10" borderId="1" xfId="0" applyFont="1" applyFill="1" applyBorder="1" applyAlignment="1" applyProtection="1">
      <alignment horizontal="center"/>
      <protection locked="0"/>
    </xf>
    <xf numFmtId="14" fontId="10" fillId="4" borderId="0" xfId="0" applyNumberFormat="1" applyFont="1" applyFill="1" applyBorder="1" applyAlignment="1" applyProtection="1">
      <alignment horizontal="center"/>
      <protection hidden="1"/>
    </xf>
    <xf numFmtId="0" fontId="13" fillId="4" borderId="0" xfId="0" applyFont="1" applyFill="1" applyBorder="1" applyAlignment="1" applyProtection="1">
      <alignment horizontal="center" vertical="center"/>
      <protection hidden="1"/>
    </xf>
    <xf numFmtId="0" fontId="34" fillId="8" borderId="8" xfId="0" applyFont="1" applyFill="1" applyBorder="1" applyAlignment="1" applyProtection="1">
      <alignment horizontal="center"/>
      <protection locked="0"/>
    </xf>
    <xf numFmtId="0" fontId="34" fillId="8" borderId="5" xfId="0" applyFont="1" applyFill="1" applyBorder="1" applyAlignment="1" applyProtection="1">
      <alignment horizontal="center"/>
      <protection locked="0"/>
    </xf>
    <xf numFmtId="0" fontId="34" fillId="8" borderId="0" xfId="0" applyFont="1" applyFill="1" applyBorder="1" applyAlignment="1" applyProtection="1">
      <alignment horizontal="center"/>
      <protection locked="0"/>
    </xf>
    <xf numFmtId="0" fontId="34" fillId="10" borderId="5" xfId="0" applyFont="1" applyFill="1" applyBorder="1" applyAlignment="1" applyProtection="1">
      <alignment horizontal="center"/>
      <protection locked="0"/>
    </xf>
    <xf numFmtId="0" fontId="34" fillId="9" borderId="9" xfId="0" applyFont="1" applyFill="1" applyBorder="1" applyAlignment="1" applyProtection="1">
      <alignment horizontal="center"/>
      <protection locked="0"/>
    </xf>
    <xf numFmtId="0" fontId="34" fillId="5" borderId="5" xfId="0" applyFont="1" applyFill="1" applyBorder="1" applyAlignment="1" applyProtection="1">
      <alignment horizontal="center"/>
      <protection locked="0"/>
    </xf>
    <xf numFmtId="0" fontId="34" fillId="5" borderId="9" xfId="0" applyFont="1" applyFill="1" applyBorder="1" applyAlignment="1" applyProtection="1">
      <alignment horizontal="center"/>
      <protection locked="0"/>
    </xf>
    <xf numFmtId="0" fontId="34" fillId="5" borderId="9" xfId="0" applyFont="1" applyFill="1" applyBorder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0" fillId="4" borderId="0" xfId="0" applyFont="1" applyFill="1" applyAlignment="1">
      <alignment horizontal="center"/>
    </xf>
    <xf numFmtId="0" fontId="36" fillId="13" borderId="1" xfId="0" applyFont="1" applyFill="1" applyBorder="1" applyAlignment="1" applyProtection="1">
      <alignment horizontal="center" vertical="center"/>
      <protection hidden="1"/>
    </xf>
    <xf numFmtId="0" fontId="21" fillId="13" borderId="1" xfId="0" applyFont="1" applyFill="1" applyBorder="1" applyAlignment="1">
      <alignment horizontal="center"/>
    </xf>
    <xf numFmtId="165" fontId="23" fillId="12" borderId="16" xfId="0" applyNumberFormat="1" applyFont="1" applyFill="1" applyBorder="1" applyAlignment="1" applyProtection="1">
      <alignment horizontal="center" vertical="center"/>
      <protection hidden="1"/>
    </xf>
    <xf numFmtId="165" fontId="31" fillId="13" borderId="26" xfId="0" applyNumberFormat="1" applyFont="1" applyFill="1" applyBorder="1" applyAlignment="1" applyProtection="1">
      <alignment horizontal="center" vertical="center" wrapText="1"/>
      <protection hidden="1"/>
    </xf>
    <xf numFmtId="165" fontId="27" fillId="13" borderId="2" xfId="0" applyNumberFormat="1" applyFont="1" applyFill="1" applyBorder="1" applyAlignment="1" applyProtection="1">
      <alignment horizontal="center" vertical="center"/>
      <protection hidden="1"/>
    </xf>
    <xf numFmtId="165" fontId="30" fillId="13" borderId="2" xfId="0" applyNumberFormat="1" applyFont="1" applyFill="1" applyBorder="1" applyAlignment="1" applyProtection="1">
      <alignment horizontal="center" vertical="center" wrapText="1"/>
      <protection hidden="1"/>
    </xf>
    <xf numFmtId="165" fontId="23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31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5" fillId="13" borderId="29" xfId="0" applyNumberFormat="1" applyFont="1" applyFill="1" applyBorder="1" applyAlignment="1" applyProtection="1">
      <alignment horizontal="center" vertical="center"/>
      <protection hidden="1"/>
    </xf>
    <xf numFmtId="165" fontId="29" fillId="13" borderId="16" xfId="0" applyNumberFormat="1" applyFont="1" applyFill="1" applyBorder="1" applyAlignment="1" applyProtection="1">
      <alignment horizontal="center" vertical="center"/>
      <protection hidden="1"/>
    </xf>
    <xf numFmtId="165" fontId="28" fillId="13" borderId="1" xfId="0" applyNumberFormat="1" applyFont="1" applyFill="1" applyBorder="1" applyAlignment="1" applyProtection="1">
      <alignment horizontal="center" vertical="center"/>
      <protection hidden="1"/>
    </xf>
    <xf numFmtId="0" fontId="34" fillId="8" borderId="9" xfId="0" applyFont="1" applyFill="1" applyBorder="1" applyAlignment="1" applyProtection="1">
      <alignment horizontal="center"/>
      <protection locked="0"/>
    </xf>
    <xf numFmtId="0" fontId="34" fillId="16" borderId="1" xfId="0" applyFont="1" applyFill="1" applyBorder="1" applyAlignment="1" applyProtection="1">
      <alignment horizontal="center"/>
      <protection locked="0"/>
    </xf>
    <xf numFmtId="165" fontId="25" fillId="12" borderId="29" xfId="0" applyNumberFormat="1" applyFont="1" applyFill="1" applyBorder="1" applyAlignment="1" applyProtection="1">
      <alignment horizontal="center" vertical="center"/>
      <protection hidden="1"/>
    </xf>
    <xf numFmtId="165" fontId="25" fillId="15" borderId="29" xfId="0" applyNumberFormat="1" applyFont="1" applyFill="1" applyBorder="1" applyAlignment="1" applyProtection="1">
      <alignment horizontal="center" vertical="center"/>
      <protection hidden="1"/>
    </xf>
    <xf numFmtId="165" fontId="25" fillId="12" borderId="1" xfId="0" applyNumberFormat="1" applyFont="1" applyFill="1" applyBorder="1" applyAlignment="1" applyProtection="1">
      <alignment horizontal="center" vertical="center"/>
      <protection hidden="1"/>
    </xf>
    <xf numFmtId="165" fontId="25" fillId="12" borderId="20" xfId="0" applyNumberFormat="1" applyFont="1" applyFill="1" applyBorder="1" applyAlignment="1" applyProtection="1">
      <alignment horizontal="center" vertical="center"/>
      <protection hidden="1"/>
    </xf>
    <xf numFmtId="165" fontId="25" fillId="12" borderId="1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/>
      <protection locked="0"/>
    </xf>
    <xf numFmtId="0" fontId="33" fillId="13" borderId="1" xfId="0" applyFont="1" applyFill="1" applyBorder="1" applyAlignment="1" applyProtection="1">
      <alignment horizontal="left"/>
      <protection locked="0"/>
    </xf>
    <xf numFmtId="0" fontId="15" fillId="12" borderId="26" xfId="0" applyFont="1" applyFill="1" applyBorder="1" applyAlignment="1">
      <alignment horizontal="center"/>
    </xf>
    <xf numFmtId="0" fontId="34" fillId="10" borderId="38" xfId="0" applyFont="1" applyFill="1" applyBorder="1" applyAlignment="1" applyProtection="1">
      <alignment horizontal="center"/>
      <protection locked="0"/>
    </xf>
    <xf numFmtId="0" fontId="34" fillId="13" borderId="1" xfId="0" applyFont="1" applyFill="1" applyBorder="1" applyAlignment="1" applyProtection="1">
      <alignment horizontal="left"/>
      <protection locked="0"/>
    </xf>
    <xf numFmtId="0" fontId="34" fillId="12" borderId="1" xfId="0" applyFont="1" applyFill="1" applyBorder="1" applyAlignment="1" applyProtection="1">
      <alignment horizontal="left"/>
      <protection locked="0"/>
    </xf>
    <xf numFmtId="0" fontId="34" fillId="12" borderId="1" xfId="0" applyFont="1" applyFill="1" applyBorder="1" applyAlignment="1" applyProtection="1">
      <alignment horizontal="center"/>
      <protection locked="0"/>
    </xf>
    <xf numFmtId="0" fontId="34" fillId="13" borderId="1" xfId="0" applyFont="1" applyFill="1" applyBorder="1" applyAlignment="1" applyProtection="1">
      <alignment horizontal="center"/>
      <protection locked="0"/>
    </xf>
    <xf numFmtId="0" fontId="25" fillId="14" borderId="1" xfId="0" applyFont="1" applyFill="1" applyBorder="1" applyAlignment="1" applyProtection="1">
      <alignment horizontal="center" vertical="center"/>
      <protection hidden="1"/>
    </xf>
    <xf numFmtId="0" fontId="20" fillId="12" borderId="1" xfId="0" applyFont="1" applyFill="1" applyBorder="1" applyAlignment="1">
      <alignment horizontal="center"/>
    </xf>
    <xf numFmtId="0" fontId="2" fillId="12" borderId="1" xfId="0" applyFont="1" applyFill="1" applyBorder="1" applyAlignment="1" applyProtection="1">
      <alignment horizontal="center" vertical="center"/>
      <protection hidden="1"/>
    </xf>
    <xf numFmtId="0" fontId="19" fillId="13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 vertical="center"/>
    </xf>
    <xf numFmtId="165" fontId="23" fillId="13" borderId="13" xfId="0" applyNumberFormat="1" applyFont="1" applyFill="1" applyBorder="1" applyAlignment="1" applyProtection="1">
      <alignment horizontal="center" vertical="center"/>
      <protection hidden="1"/>
    </xf>
    <xf numFmtId="165" fontId="25" fillId="15" borderId="29" xfId="0" applyNumberFormat="1" applyFont="1" applyFill="1" applyBorder="1" applyAlignment="1" applyProtection="1">
      <alignment horizontal="center" vertical="center" wrapText="1"/>
      <protection hidden="1"/>
    </xf>
    <xf numFmtId="165" fontId="31" fillId="15" borderId="26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9" xfId="0" applyNumberFormat="1" applyFont="1" applyFill="1" applyBorder="1" applyAlignment="1" applyProtection="1">
      <alignment horizontal="center" vertical="center" wrapText="1"/>
      <protection hidden="1"/>
    </xf>
    <xf numFmtId="165" fontId="25" fillId="13" borderId="29" xfId="0" applyNumberFormat="1" applyFont="1" applyFill="1" applyBorder="1" applyAlignment="1" applyProtection="1">
      <alignment horizontal="center" vertical="center"/>
      <protection hidden="1"/>
    </xf>
    <xf numFmtId="165" fontId="25" fillId="13" borderId="20" xfId="0" applyNumberFormat="1" applyFont="1" applyFill="1" applyBorder="1" applyAlignment="1" applyProtection="1">
      <alignment horizontal="center" vertical="center"/>
      <protection hidden="1"/>
    </xf>
    <xf numFmtId="165" fontId="32" fillId="13" borderId="16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" xfId="0" applyNumberFormat="1" applyFont="1" applyFill="1" applyBorder="1" applyAlignment="1" applyProtection="1">
      <alignment horizontal="center" vertical="center"/>
      <protection hidden="1"/>
    </xf>
    <xf numFmtId="165" fontId="26" fillId="12" borderId="16" xfId="0" applyNumberFormat="1" applyFont="1" applyFill="1" applyBorder="1" applyAlignment="1" applyProtection="1">
      <alignment horizontal="center" vertical="center" wrapText="1"/>
      <protection hidden="1"/>
    </xf>
    <xf numFmtId="165" fontId="25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26" fillId="13" borderId="1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34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0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38" xfId="0" applyNumberFormat="1" applyFont="1" applyFill="1" applyBorder="1" applyAlignment="1" applyProtection="1">
      <alignment horizontal="center" vertical="center" wrapText="1"/>
      <protection hidden="1"/>
    </xf>
    <xf numFmtId="0" fontId="34" fillId="10" borderId="1" xfId="0" applyFont="1" applyFill="1" applyBorder="1" applyAlignment="1" applyProtection="1">
      <alignment horizontal="center" vertical="center"/>
      <protection locked="0"/>
    </xf>
    <xf numFmtId="165" fontId="40" fillId="13" borderId="1" xfId="0" applyNumberFormat="1" applyFont="1" applyFill="1" applyBorder="1" applyAlignment="1" applyProtection="1">
      <alignment horizontal="center" vertical="center" wrapText="1"/>
      <protection hidden="1"/>
    </xf>
    <xf numFmtId="0" fontId="34" fillId="12" borderId="1" xfId="0" applyFont="1" applyFill="1" applyBorder="1" applyAlignment="1" applyProtection="1">
      <alignment horizontal="center" vertical="center"/>
      <protection locked="0"/>
    </xf>
    <xf numFmtId="0" fontId="34" fillId="13" borderId="1" xfId="0" applyFont="1" applyFill="1" applyBorder="1" applyAlignment="1" applyProtection="1">
      <alignment horizontal="center" vertical="center"/>
      <protection locked="0"/>
    </xf>
    <xf numFmtId="0" fontId="34" fillId="9" borderId="0" xfId="0" applyFont="1" applyFill="1" applyBorder="1" applyAlignment="1" applyProtection="1">
      <alignment horizontal="center"/>
      <protection locked="0"/>
    </xf>
    <xf numFmtId="0" fontId="33" fillId="13" borderId="11" xfId="0" applyFont="1" applyFill="1" applyBorder="1" applyAlignment="1" applyProtection="1">
      <alignment horizontal="left"/>
      <protection locked="0"/>
    </xf>
    <xf numFmtId="0" fontId="34" fillId="9" borderId="1" xfId="0" applyFont="1" applyFill="1" applyBorder="1" applyAlignment="1" applyProtection="1">
      <alignment horizontal="center"/>
      <protection locked="0"/>
    </xf>
    <xf numFmtId="0" fontId="33" fillId="12" borderId="34" xfId="0" applyFont="1" applyFill="1" applyBorder="1" applyAlignment="1" applyProtection="1">
      <alignment horizontal="left"/>
      <protection locked="0"/>
    </xf>
    <xf numFmtId="0" fontId="41" fillId="12" borderId="1" xfId="0" applyFont="1" applyFill="1" applyBorder="1" applyAlignment="1">
      <alignment horizontal="center" vertical="center"/>
    </xf>
    <xf numFmtId="0" fontId="34" fillId="9" borderId="1" xfId="0" applyFont="1" applyFill="1" applyBorder="1" applyAlignment="1" applyProtection="1">
      <alignment horizontal="center" vertical="center"/>
      <protection locked="0"/>
    </xf>
    <xf numFmtId="0" fontId="34" fillId="17" borderId="1" xfId="0" applyFont="1" applyFill="1" applyBorder="1" applyAlignment="1" applyProtection="1">
      <alignment horizontal="center" vertical="center"/>
      <protection locked="0"/>
    </xf>
    <xf numFmtId="165" fontId="3" fillId="12" borderId="29" xfId="0" applyNumberFormat="1" applyFont="1" applyFill="1" applyBorder="1" applyAlignment="1" applyProtection="1">
      <alignment horizontal="center"/>
      <protection hidden="1"/>
    </xf>
    <xf numFmtId="165" fontId="3" fillId="13" borderId="29" xfId="0" applyNumberFormat="1" applyFont="1" applyFill="1" applyBorder="1" applyAlignment="1" applyProtection="1">
      <alignment horizontal="center"/>
      <protection hidden="1"/>
    </xf>
    <xf numFmtId="165" fontId="3" fillId="15" borderId="29" xfId="0" applyNumberFormat="1" applyFont="1" applyFill="1" applyBorder="1" applyAlignment="1" applyProtection="1">
      <alignment horizontal="center"/>
      <protection hidden="1"/>
    </xf>
    <xf numFmtId="165" fontId="23" fillId="12" borderId="2" xfId="0" applyNumberFormat="1" applyFont="1" applyFill="1" applyBorder="1" applyAlignment="1" applyProtection="1">
      <alignment horizontal="center"/>
      <protection hidden="1"/>
    </xf>
    <xf numFmtId="165" fontId="23" fillId="13" borderId="2" xfId="0" applyNumberFormat="1" applyFont="1" applyFill="1" applyBorder="1" applyAlignment="1" applyProtection="1">
      <alignment horizontal="center"/>
      <protection hidden="1"/>
    </xf>
    <xf numFmtId="165" fontId="23" fillId="15" borderId="2" xfId="0" applyNumberFormat="1" applyFont="1" applyFill="1" applyBorder="1" applyAlignment="1" applyProtection="1">
      <alignment horizontal="center"/>
      <protection hidden="1"/>
    </xf>
    <xf numFmtId="165" fontId="3" fillId="12" borderId="1" xfId="0" applyNumberFormat="1" applyFont="1" applyFill="1" applyBorder="1" applyAlignment="1" applyProtection="1">
      <alignment horizontal="center"/>
      <protection hidden="1"/>
    </xf>
    <xf numFmtId="165" fontId="23" fillId="13" borderId="1" xfId="0" applyNumberFormat="1" applyFont="1" applyFill="1" applyBorder="1" applyAlignment="1" applyProtection="1">
      <alignment horizontal="center"/>
      <protection hidden="1"/>
    </xf>
    <xf numFmtId="165" fontId="23" fillId="12" borderId="1" xfId="0" applyNumberFormat="1" applyFont="1" applyFill="1" applyBorder="1" applyAlignment="1" applyProtection="1">
      <alignment horizontal="center"/>
      <protection hidden="1"/>
    </xf>
    <xf numFmtId="165" fontId="23" fillId="15" borderId="1" xfId="0" applyNumberFormat="1" applyFont="1" applyFill="1" applyBorder="1" applyAlignment="1" applyProtection="1">
      <alignment horizontal="center"/>
      <protection hidden="1"/>
    </xf>
    <xf numFmtId="165" fontId="3" fillId="15" borderId="1" xfId="0" applyNumberFormat="1" applyFont="1" applyFill="1" applyBorder="1" applyAlignment="1" applyProtection="1">
      <alignment horizontal="center"/>
      <protection hidden="1"/>
    </xf>
    <xf numFmtId="165" fontId="3" fillId="13" borderId="1" xfId="0" applyNumberFormat="1" applyFont="1" applyFill="1" applyBorder="1" applyAlignment="1" applyProtection="1">
      <alignment horizontal="center"/>
      <protection hidden="1"/>
    </xf>
    <xf numFmtId="0" fontId="0" fillId="12" borderId="1" xfId="0" applyFill="1" applyBorder="1" applyAlignment="1">
      <alignment vertical="center"/>
    </xf>
    <xf numFmtId="165" fontId="3" fillId="13" borderId="2" xfId="0" applyNumberFormat="1" applyFont="1" applyFill="1" applyBorder="1" applyAlignment="1" applyProtection="1">
      <alignment horizontal="center"/>
      <protection hidden="1"/>
    </xf>
    <xf numFmtId="165" fontId="3" fillId="12" borderId="2" xfId="0" applyNumberFormat="1" applyFont="1" applyFill="1" applyBorder="1" applyAlignment="1" applyProtection="1">
      <alignment horizontal="center"/>
      <protection hidden="1"/>
    </xf>
    <xf numFmtId="165" fontId="3" fillId="12" borderId="34" xfId="0" applyNumberFormat="1" applyFont="1" applyFill="1" applyBorder="1" applyAlignment="1" applyProtection="1">
      <alignment horizontal="center"/>
      <protection hidden="1"/>
    </xf>
    <xf numFmtId="165" fontId="24" fillId="12" borderId="29" xfId="0" applyNumberFormat="1" applyFont="1" applyFill="1" applyBorder="1" applyAlignment="1" applyProtection="1">
      <alignment horizontal="center"/>
      <protection hidden="1"/>
    </xf>
    <xf numFmtId="165" fontId="24" fillId="13" borderId="29" xfId="0" applyNumberFormat="1" applyFont="1" applyFill="1" applyBorder="1" applyAlignment="1" applyProtection="1">
      <alignment horizontal="center"/>
      <protection hidden="1"/>
    </xf>
    <xf numFmtId="0" fontId="0" fillId="13" borderId="0" xfId="0" applyFill="1" applyAlignment="1">
      <alignment vertical="center"/>
    </xf>
    <xf numFmtId="0" fontId="0" fillId="13" borderId="38" xfId="0" applyFill="1" applyBorder="1" applyAlignment="1">
      <alignment vertical="center"/>
    </xf>
    <xf numFmtId="0" fontId="37" fillId="12" borderId="1" xfId="0" applyFont="1" applyFill="1" applyBorder="1" applyAlignment="1" applyProtection="1">
      <alignment horizontal="center" vertical="center"/>
      <protection locked="0"/>
    </xf>
    <xf numFmtId="0" fontId="37" fillId="13" borderId="1" xfId="0" applyFont="1" applyFill="1" applyBorder="1" applyAlignment="1" applyProtection="1">
      <alignment horizontal="center" vertical="center"/>
      <protection locked="0"/>
    </xf>
    <xf numFmtId="0" fontId="18" fillId="7" borderId="1" xfId="0" applyFont="1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0" fontId="15" fillId="7" borderId="12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4" fillId="15" borderId="1" xfId="0" applyFont="1" applyFill="1" applyBorder="1" applyAlignment="1" applyProtection="1">
      <alignment horizontal="center" vertical="center"/>
      <protection locked="0"/>
    </xf>
    <xf numFmtId="0" fontId="18" fillId="15" borderId="1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 vertical="center"/>
    </xf>
    <xf numFmtId="0" fontId="27" fillId="13" borderId="1" xfId="0" applyFont="1" applyFill="1" applyBorder="1" applyAlignment="1">
      <alignment horizontal="center" vertical="center"/>
    </xf>
    <xf numFmtId="0" fontId="18" fillId="13" borderId="26" xfId="0" applyFont="1" applyFill="1" applyBorder="1" applyAlignment="1">
      <alignment horizontal="center" vertical="center"/>
    </xf>
    <xf numFmtId="0" fontId="18" fillId="12" borderId="26" xfId="0" applyFont="1" applyFill="1" applyBorder="1" applyAlignment="1">
      <alignment horizontal="center" vertical="center"/>
    </xf>
    <xf numFmtId="0" fontId="18" fillId="15" borderId="26" xfId="0" applyFont="1" applyFill="1" applyBorder="1" applyAlignment="1">
      <alignment horizontal="center" vertical="center"/>
    </xf>
    <xf numFmtId="165" fontId="3" fillId="13" borderId="26" xfId="0" applyNumberFormat="1" applyFont="1" applyFill="1" applyBorder="1" applyAlignment="1" applyProtection="1">
      <alignment horizontal="center"/>
      <protection hidden="1"/>
    </xf>
    <xf numFmtId="165" fontId="24" fillId="15" borderId="29" xfId="0" applyNumberFormat="1" applyFont="1" applyFill="1" applyBorder="1" applyAlignment="1" applyProtection="1">
      <alignment horizontal="center"/>
      <protection hidden="1"/>
    </xf>
    <xf numFmtId="0" fontId="34" fillId="10" borderId="1" xfId="0" applyFont="1" applyFill="1" applyBorder="1" applyAlignment="1" applyProtection="1">
      <protection locked="0"/>
    </xf>
    <xf numFmtId="0" fontId="34" fillId="13" borderId="1" xfId="0" applyFont="1" applyFill="1" applyBorder="1" applyAlignment="1" applyProtection="1">
      <protection locked="0"/>
    </xf>
    <xf numFmtId="165" fontId="24" fillId="13" borderId="1" xfId="0" applyNumberFormat="1" applyFont="1" applyFill="1" applyBorder="1" applyAlignment="1" applyProtection="1">
      <alignment horizontal="center"/>
      <protection hidden="1"/>
    </xf>
    <xf numFmtId="165" fontId="3" fillId="12" borderId="26" xfId="0" applyNumberFormat="1" applyFont="1" applyFill="1" applyBorder="1" applyAlignment="1" applyProtection="1">
      <alignment horizontal="center"/>
      <protection hidden="1"/>
    </xf>
    <xf numFmtId="165" fontId="3" fillId="12" borderId="39" xfId="0" applyNumberFormat="1" applyFont="1" applyFill="1" applyBorder="1" applyAlignment="1" applyProtection="1">
      <alignment horizontal="center"/>
      <protection hidden="1"/>
    </xf>
    <xf numFmtId="165" fontId="3" fillId="13" borderId="39" xfId="0" applyNumberFormat="1" applyFont="1" applyFill="1" applyBorder="1" applyAlignment="1" applyProtection="1">
      <alignment horizontal="center"/>
      <protection hidden="1"/>
    </xf>
    <xf numFmtId="165" fontId="3" fillId="13" borderId="34" xfId="0" applyNumberFormat="1" applyFont="1" applyFill="1" applyBorder="1" applyAlignment="1" applyProtection="1">
      <alignment horizontal="center"/>
      <protection hidden="1"/>
    </xf>
    <xf numFmtId="165" fontId="25" fillId="18" borderId="16" xfId="0" applyNumberFormat="1" applyFont="1" applyFill="1" applyBorder="1" applyAlignment="1" applyProtection="1">
      <alignment horizontal="center" vertical="center"/>
      <protection hidden="1"/>
    </xf>
    <xf numFmtId="165" fontId="25" fillId="18" borderId="1" xfId="0" applyNumberFormat="1" applyFont="1" applyFill="1" applyBorder="1" applyAlignment="1" applyProtection="1">
      <alignment horizontal="center" vertical="center"/>
      <protection hidden="1"/>
    </xf>
    <xf numFmtId="165" fontId="25" fillId="19" borderId="2" xfId="0" applyNumberFormat="1" applyFont="1" applyFill="1" applyBorder="1" applyAlignment="1" applyProtection="1">
      <alignment horizontal="center" vertical="center"/>
      <protection hidden="1"/>
    </xf>
    <xf numFmtId="165" fontId="42" fillId="19" borderId="2" xfId="0" applyNumberFormat="1" applyFont="1" applyFill="1" applyBorder="1" applyAlignment="1" applyProtection="1">
      <alignment horizontal="center" vertical="center"/>
      <protection hidden="1"/>
    </xf>
    <xf numFmtId="165" fontId="25" fillId="20" borderId="29" xfId="0" applyNumberFormat="1" applyFont="1" applyFill="1" applyBorder="1" applyAlignment="1" applyProtection="1">
      <alignment horizontal="center" vertical="center" wrapText="1"/>
      <protection hidden="1"/>
    </xf>
    <xf numFmtId="165" fontId="43" fillId="12" borderId="1" xfId="0" applyNumberFormat="1" applyFont="1" applyFill="1" applyBorder="1" applyAlignment="1" applyProtection="1">
      <alignment horizontal="center" vertical="center"/>
      <protection hidden="1"/>
    </xf>
    <xf numFmtId="165" fontId="43" fillId="12" borderId="29" xfId="0" applyNumberFormat="1" applyFont="1" applyFill="1" applyBorder="1" applyAlignment="1" applyProtection="1">
      <alignment horizontal="center" vertical="center"/>
      <protection hidden="1"/>
    </xf>
    <xf numFmtId="165" fontId="43" fillId="12" borderId="2" xfId="0" applyNumberFormat="1" applyFont="1" applyFill="1" applyBorder="1" applyAlignment="1" applyProtection="1">
      <alignment horizontal="center"/>
      <protection hidden="1"/>
    </xf>
    <xf numFmtId="165" fontId="43" fillId="12" borderId="29" xfId="0" applyNumberFormat="1" applyFont="1" applyFill="1" applyBorder="1" applyAlignment="1" applyProtection="1">
      <alignment horizontal="center"/>
      <protection hidden="1"/>
    </xf>
    <xf numFmtId="0" fontId="0" fillId="12" borderId="1" xfId="0" applyFill="1" applyBorder="1"/>
    <xf numFmtId="0" fontId="43" fillId="12" borderId="1" xfId="0" applyFont="1" applyFill="1" applyBorder="1" applyAlignment="1" applyProtection="1">
      <alignment horizontal="center" vertical="center"/>
      <protection locked="0"/>
    </xf>
    <xf numFmtId="0" fontId="43" fillId="12" borderId="1" xfId="0" applyFont="1" applyFill="1" applyBorder="1" applyAlignment="1">
      <alignment horizontal="center" vertical="center"/>
    </xf>
    <xf numFmtId="165" fontId="42" fillId="12" borderId="2" xfId="0" applyNumberFormat="1" applyFont="1" applyFill="1" applyBorder="1" applyAlignment="1" applyProtection="1">
      <alignment horizontal="center" vertical="center"/>
      <protection hidden="1"/>
    </xf>
    <xf numFmtId="165" fontId="43" fillId="20" borderId="29" xfId="0" applyNumberFormat="1" applyFont="1" applyFill="1" applyBorder="1" applyAlignment="1" applyProtection="1">
      <alignment horizontal="center" vertical="center"/>
      <protection hidden="1"/>
    </xf>
    <xf numFmtId="165" fontId="43" fillId="12" borderId="16" xfId="0" applyNumberFormat="1" applyFont="1" applyFill="1" applyBorder="1" applyAlignment="1" applyProtection="1">
      <alignment horizontal="center" vertical="center"/>
      <protection hidden="1"/>
    </xf>
    <xf numFmtId="165" fontId="43" fillId="12" borderId="2" xfId="0" applyNumberFormat="1" applyFont="1" applyFill="1" applyBorder="1" applyAlignment="1" applyProtection="1">
      <alignment horizontal="center" vertical="center"/>
      <protection hidden="1"/>
    </xf>
    <xf numFmtId="0" fontId="42" fillId="20" borderId="1" xfId="0" applyFont="1" applyFill="1" applyBorder="1" applyAlignment="1" applyProtection="1">
      <alignment horizontal="left" vertical="center" wrapText="1"/>
      <protection locked="0"/>
    </xf>
    <xf numFmtId="165" fontId="46" fillId="20" borderId="20" xfId="0" applyNumberFormat="1" applyFont="1" applyFill="1" applyBorder="1" applyAlignment="1" applyProtection="1">
      <alignment horizontal="left" vertical="center" wrapText="1"/>
      <protection hidden="1"/>
    </xf>
    <xf numFmtId="0" fontId="43" fillId="20" borderId="1" xfId="0" applyFont="1" applyFill="1" applyBorder="1" applyAlignment="1">
      <alignment horizontal="center" vertical="center"/>
    </xf>
    <xf numFmtId="165" fontId="42" fillId="20" borderId="29" xfId="0" applyNumberFormat="1" applyFont="1" applyFill="1" applyBorder="1" applyAlignment="1" applyProtection="1">
      <alignment horizontal="left" vertical="center" wrapText="1"/>
      <protection hidden="1"/>
    </xf>
    <xf numFmtId="165" fontId="43" fillId="20" borderId="1" xfId="0" applyNumberFormat="1" applyFont="1" applyFill="1" applyBorder="1" applyAlignment="1" applyProtection="1">
      <alignment horizontal="center" vertical="center"/>
      <protection hidden="1"/>
    </xf>
    <xf numFmtId="165" fontId="43" fillId="20" borderId="29" xfId="0" applyNumberFormat="1" applyFont="1" applyFill="1" applyBorder="1" applyAlignment="1" applyProtection="1">
      <alignment horizontal="center" vertical="center" wrapText="1"/>
      <protection hidden="1"/>
    </xf>
    <xf numFmtId="165" fontId="43" fillId="20" borderId="16" xfId="0" applyNumberFormat="1" applyFont="1" applyFill="1" applyBorder="1" applyAlignment="1" applyProtection="1">
      <alignment horizontal="center" vertical="center" wrapText="1"/>
      <protection hidden="1"/>
    </xf>
    <xf numFmtId="165" fontId="43" fillId="20" borderId="20" xfId="0" applyNumberFormat="1" applyFont="1" applyFill="1" applyBorder="1" applyAlignment="1" applyProtection="1">
      <alignment horizontal="center" vertical="center"/>
      <protection hidden="1"/>
    </xf>
    <xf numFmtId="165" fontId="42" fillId="19" borderId="29" xfId="0" applyNumberFormat="1" applyFont="1" applyFill="1" applyBorder="1" applyAlignment="1" applyProtection="1">
      <alignment horizontal="center" vertical="center"/>
      <protection hidden="1"/>
    </xf>
    <xf numFmtId="165" fontId="42" fillId="19" borderId="2" xfId="0" applyNumberFormat="1" applyFont="1" applyFill="1" applyBorder="1" applyAlignment="1" applyProtection="1">
      <alignment horizontal="center" vertical="center" wrapText="1"/>
      <protection hidden="1"/>
    </xf>
    <xf numFmtId="14" fontId="10" fillId="4" borderId="4" xfId="0" applyNumberFormat="1" applyFont="1" applyFill="1" applyBorder="1" applyAlignment="1" applyProtection="1">
      <alignment horizontal="left"/>
      <protection hidden="1"/>
    </xf>
    <xf numFmtId="14" fontId="10" fillId="4" borderId="5" xfId="0" applyNumberFormat="1" applyFont="1" applyFill="1" applyBorder="1" applyAlignment="1" applyProtection="1">
      <alignment horizontal="left"/>
      <protection hidden="1"/>
    </xf>
    <xf numFmtId="0" fontId="11" fillId="4" borderId="0" xfId="0" applyFont="1" applyFill="1" applyAlignment="1" applyProtection="1">
      <alignment horizontal="right"/>
      <protection hidden="1"/>
    </xf>
    <xf numFmtId="0" fontId="11" fillId="4" borderId="0" xfId="0" applyFont="1" applyFill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/>
      <protection hidden="1"/>
    </xf>
    <xf numFmtId="0" fontId="11" fillId="4" borderId="0" xfId="0" applyNumberFormat="1" applyFont="1" applyFill="1" applyAlignment="1" applyProtection="1">
      <alignment horizontal="center"/>
      <protection hidden="1"/>
    </xf>
    <xf numFmtId="0" fontId="12" fillId="4" borderId="0" xfId="0" applyFont="1" applyFill="1" applyAlignment="1" applyProtection="1">
      <alignment horizontal="left"/>
      <protection hidden="1"/>
    </xf>
    <xf numFmtId="0" fontId="0" fillId="4" borderId="0" xfId="0" applyFill="1" applyAlignment="1" applyProtection="1">
      <protection locked="0"/>
    </xf>
    <xf numFmtId="0" fontId="10" fillId="4" borderId="0" xfId="0" applyFont="1" applyFill="1" applyAlignment="1" applyProtection="1">
      <alignment horizontal="center"/>
      <protection hidden="1"/>
    </xf>
    <xf numFmtId="14" fontId="10" fillId="0" borderId="4" xfId="0" applyNumberFormat="1" applyFont="1" applyFill="1" applyBorder="1" applyAlignment="1" applyProtection="1">
      <alignment horizontal="left"/>
      <protection locked="0"/>
    </xf>
    <xf numFmtId="14" fontId="10" fillId="0" borderId="5" xfId="0" applyNumberFormat="1" applyFont="1" applyFill="1" applyBorder="1" applyAlignment="1" applyProtection="1">
      <alignment horizontal="left"/>
      <protection locked="0"/>
    </xf>
    <xf numFmtId="14" fontId="10" fillId="4" borderId="6" xfId="0" applyNumberFormat="1" applyFont="1" applyFill="1" applyBorder="1" applyAlignment="1" applyProtection="1">
      <protection hidden="1"/>
    </xf>
    <xf numFmtId="14" fontId="10" fillId="4" borderId="8" xfId="0" applyNumberFormat="1" applyFont="1" applyFill="1" applyBorder="1" applyAlignment="1" applyProtection="1">
      <protection hidden="1"/>
    </xf>
    <xf numFmtId="0" fontId="5" fillId="7" borderId="15" xfId="0" applyFont="1" applyFill="1" applyBorder="1" applyAlignment="1" applyProtection="1">
      <alignment horizontal="left"/>
      <protection locked="0"/>
    </xf>
    <xf numFmtId="0" fontId="5" fillId="7" borderId="5" xfId="0" applyFont="1" applyFill="1" applyBorder="1" applyAlignment="1" applyProtection="1">
      <alignment horizontal="left"/>
      <protection locked="0"/>
    </xf>
    <xf numFmtId="164" fontId="3" fillId="3" borderId="0" xfId="0" applyNumberFormat="1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alignment horizontal="center"/>
      <protection hidden="1"/>
    </xf>
    <xf numFmtId="0" fontId="5" fillId="7" borderId="27" xfId="0" applyFont="1" applyFill="1" applyBorder="1" applyAlignment="1" applyProtection="1">
      <alignment horizontal="left"/>
      <protection hidden="1"/>
    </xf>
    <xf numFmtId="0" fontId="5" fillId="7" borderId="28" xfId="0" applyFont="1" applyFill="1" applyBorder="1" applyAlignment="1" applyProtection="1">
      <alignment horizontal="left"/>
      <protection hidden="1"/>
    </xf>
    <xf numFmtId="164" fontId="3" fillId="3" borderId="13" xfId="0" applyNumberFormat="1" applyFont="1" applyFill="1" applyBorder="1" applyAlignment="1" applyProtection="1">
      <alignment horizontal="center"/>
      <protection hidden="1"/>
    </xf>
    <xf numFmtId="164" fontId="3" fillId="3" borderId="16" xfId="0" applyNumberFormat="1" applyFont="1" applyFill="1" applyBorder="1" applyAlignment="1" applyProtection="1">
      <alignment horizontal="center"/>
      <protection hidden="1"/>
    </xf>
    <xf numFmtId="0" fontId="3" fillId="2" borderId="23" xfId="0" applyFont="1" applyFill="1" applyBorder="1" applyAlignment="1" applyProtection="1">
      <alignment horizontal="center"/>
      <protection hidden="1"/>
    </xf>
    <xf numFmtId="0" fontId="3" fillId="2" borderId="20" xfId="0" applyFont="1" applyFill="1" applyBorder="1" applyAlignment="1" applyProtection="1">
      <alignment horizontal="center"/>
      <protection hidden="1"/>
    </xf>
    <xf numFmtId="0" fontId="3" fillId="2" borderId="18" xfId="0" applyFont="1" applyFill="1" applyBorder="1" applyAlignment="1" applyProtection="1">
      <alignment horizontal="center"/>
      <protection hidden="1"/>
    </xf>
    <xf numFmtId="0" fontId="3" fillId="2" borderId="19" xfId="0" applyFont="1" applyFill="1" applyBorder="1" applyAlignment="1" applyProtection="1">
      <alignment horizontal="center"/>
      <protection hidden="1"/>
    </xf>
    <xf numFmtId="0" fontId="0" fillId="2" borderId="0" xfId="0" applyFill="1" applyAlignment="1"/>
    <xf numFmtId="0" fontId="5" fillId="7" borderId="30" xfId="0" applyFont="1" applyFill="1" applyBorder="1" applyAlignment="1" applyProtection="1">
      <alignment horizontal="left"/>
      <protection hidden="1"/>
    </xf>
    <xf numFmtId="0" fontId="5" fillId="7" borderId="31" xfId="0" applyFont="1" applyFill="1" applyBorder="1" applyAlignment="1" applyProtection="1">
      <alignment horizontal="left"/>
      <protection hidden="1"/>
    </xf>
    <xf numFmtId="0" fontId="5" fillId="7" borderId="32" xfId="0" applyFont="1" applyFill="1" applyBorder="1" applyAlignment="1" applyProtection="1">
      <alignment horizontal="left"/>
      <protection hidden="1"/>
    </xf>
    <xf numFmtId="0" fontId="5" fillId="7" borderId="33" xfId="0" applyFont="1" applyFill="1" applyBorder="1" applyAlignment="1" applyProtection="1">
      <alignment horizontal="left"/>
      <protection hidden="1"/>
    </xf>
  </cellXfs>
  <cellStyles count="2">
    <cellStyle name="Lien hypertexte" xfId="1" builtinId="8"/>
    <cellStyle name="Normal" xfId="0" builtinId="0"/>
  </cellStyles>
  <dxfs count="1703"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mruColors>
      <color rgb="FFFFFF99"/>
      <color rgb="FF00B0F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D35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22</xdr:row>
          <xdr:rowOff>142875</xdr:rowOff>
        </xdr:from>
        <xdr:to>
          <xdr:col>6</xdr:col>
          <xdr:colOff>152400</xdr:colOff>
          <xdr:row>23</xdr:row>
          <xdr:rowOff>133350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31</xdr:row>
      <xdr:rowOff>0</xdr:rowOff>
    </xdr:from>
    <xdr:to>
      <xdr:col>2</xdr:col>
      <xdr:colOff>361950</xdr:colOff>
      <xdr:row>32</xdr:row>
      <xdr:rowOff>63953</xdr:rowOff>
    </xdr:to>
    <xdr:sp macro="[0]!bouton_01" textlink="">
      <xdr:nvSpPr>
        <xdr:cNvPr id="1025" name="bouton0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SpPr>
          <a:spLocks noChangeArrowheads="1"/>
        </xdr:cNvSpPr>
      </xdr:nvSpPr>
      <xdr:spPr bwMode="auto">
        <a:xfrm>
          <a:off x="1638300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INF</a:t>
          </a:r>
        </a:p>
      </xdr:txBody>
    </xdr:sp>
    <xdr:clientData fPrintsWithSheet="0"/>
  </xdr:twoCellAnchor>
  <xdr:twoCellAnchor editAs="oneCell">
    <xdr:from>
      <xdr:col>4</xdr:col>
      <xdr:colOff>200025</xdr:colOff>
      <xdr:row>31</xdr:row>
      <xdr:rowOff>0</xdr:rowOff>
    </xdr:from>
    <xdr:to>
      <xdr:col>4</xdr:col>
      <xdr:colOff>561975</xdr:colOff>
      <xdr:row>32</xdr:row>
      <xdr:rowOff>63953</xdr:rowOff>
    </xdr:to>
    <xdr:sp macro="[0]!bouton_03" textlink="">
      <xdr:nvSpPr>
        <xdr:cNvPr id="1026" name="bouton03">
          <a:extLs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SpPr>
          <a:spLocks noChangeArrowheads="1"/>
        </xdr:cNvSpPr>
      </xdr:nvSpPr>
      <xdr:spPr bwMode="auto">
        <a:xfrm>
          <a:off x="260032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EP1</a:t>
          </a:r>
        </a:p>
      </xdr:txBody>
    </xdr:sp>
    <xdr:clientData fPrintsWithSheet="0"/>
  </xdr:twoCellAnchor>
  <xdr:twoCellAnchor editAs="oneCell">
    <xdr:from>
      <xdr:col>3</xdr:col>
      <xdr:colOff>104775</xdr:colOff>
      <xdr:row>31</xdr:row>
      <xdr:rowOff>0</xdr:rowOff>
    </xdr:from>
    <xdr:to>
      <xdr:col>3</xdr:col>
      <xdr:colOff>466725</xdr:colOff>
      <xdr:row>32</xdr:row>
      <xdr:rowOff>63953</xdr:rowOff>
    </xdr:to>
    <xdr:sp macro="[0]!bouton_02" textlink="">
      <xdr:nvSpPr>
        <xdr:cNvPr id="1027" name="bouton02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>
          <a:spLocks noChangeArrowheads="1"/>
        </xdr:cNvSpPr>
      </xdr:nvSpPr>
      <xdr:spPr bwMode="auto">
        <a:xfrm>
          <a:off x="212407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APR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31</xdr:row>
      <xdr:rowOff>10583</xdr:rowOff>
    </xdr:from>
    <xdr:to>
      <xdr:col>2</xdr:col>
      <xdr:colOff>361950</xdr:colOff>
      <xdr:row>33</xdr:row>
      <xdr:rowOff>15345</xdr:rowOff>
    </xdr:to>
    <xdr:sp macro="[0]!bouton_01" textlink="">
      <xdr:nvSpPr>
        <xdr:cNvPr id="19457" name="bouton01">
          <a:extLst>
            <a:ext uri="{FF2B5EF4-FFF2-40B4-BE49-F238E27FC236}">
              <a16:creationId xmlns:a16="http://schemas.microsoft.com/office/drawing/2014/main" id="{00000000-0008-0000-0600-0000014C0000}"/>
            </a:ext>
          </a:extLst>
        </xdr:cNvPr>
        <xdr:cNvSpPr>
          <a:spLocks noChangeArrowheads="1"/>
        </xdr:cNvSpPr>
      </xdr:nvSpPr>
      <xdr:spPr bwMode="auto">
        <a:xfrm>
          <a:off x="1638300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INF</a:t>
          </a:r>
        </a:p>
      </xdr:txBody>
    </xdr:sp>
    <xdr:clientData fPrintsWithSheet="0"/>
  </xdr:twoCellAnchor>
  <xdr:twoCellAnchor editAs="oneCell">
    <xdr:from>
      <xdr:col>4</xdr:col>
      <xdr:colOff>200025</xdr:colOff>
      <xdr:row>31</xdr:row>
      <xdr:rowOff>10583</xdr:rowOff>
    </xdr:from>
    <xdr:to>
      <xdr:col>4</xdr:col>
      <xdr:colOff>561975</xdr:colOff>
      <xdr:row>33</xdr:row>
      <xdr:rowOff>15345</xdr:rowOff>
    </xdr:to>
    <xdr:sp macro="[0]!bouton_03" textlink="">
      <xdr:nvSpPr>
        <xdr:cNvPr id="19458" name="bouton03">
          <a:extLst>
            <a:ext uri="{FF2B5EF4-FFF2-40B4-BE49-F238E27FC236}">
              <a16:creationId xmlns:a16="http://schemas.microsoft.com/office/drawing/2014/main" id="{00000000-0008-0000-0600-0000024C0000}"/>
            </a:ext>
          </a:extLst>
        </xdr:cNvPr>
        <xdr:cNvSpPr>
          <a:spLocks noChangeArrowheads="1"/>
        </xdr:cNvSpPr>
      </xdr:nvSpPr>
      <xdr:spPr bwMode="auto">
        <a:xfrm>
          <a:off x="260032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EP1</a:t>
          </a:r>
        </a:p>
      </xdr:txBody>
    </xdr:sp>
    <xdr:clientData fPrintsWithSheet="0"/>
  </xdr:twoCellAnchor>
  <xdr:twoCellAnchor editAs="oneCell">
    <xdr:from>
      <xdr:col>3</xdr:col>
      <xdr:colOff>104775</xdr:colOff>
      <xdr:row>31</xdr:row>
      <xdr:rowOff>10583</xdr:rowOff>
    </xdr:from>
    <xdr:to>
      <xdr:col>3</xdr:col>
      <xdr:colOff>466725</xdr:colOff>
      <xdr:row>33</xdr:row>
      <xdr:rowOff>15345</xdr:rowOff>
    </xdr:to>
    <xdr:sp macro="[0]!bouton_02" textlink="">
      <xdr:nvSpPr>
        <xdr:cNvPr id="19459" name="bouton02">
          <a:extLst>
            <a:ext uri="{FF2B5EF4-FFF2-40B4-BE49-F238E27FC236}">
              <a16:creationId xmlns:a16="http://schemas.microsoft.com/office/drawing/2014/main" id="{00000000-0008-0000-0600-0000034C0000}"/>
            </a:ext>
          </a:extLst>
        </xdr:cNvPr>
        <xdr:cNvSpPr>
          <a:spLocks noChangeArrowheads="1"/>
        </xdr:cNvSpPr>
      </xdr:nvSpPr>
      <xdr:spPr bwMode="auto">
        <a:xfrm>
          <a:off x="212407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APR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01"/>
  <dimension ref="A1:K35"/>
  <sheetViews>
    <sheetView topLeftCell="A8" workbookViewId="0">
      <selection activeCell="B22" sqref="B22"/>
    </sheetView>
  </sheetViews>
  <sheetFormatPr baseColWidth="10" defaultRowHeight="12.75" x14ac:dyDescent="0.2"/>
  <cols>
    <col min="1" max="1" width="5.7109375" style="10" customWidth="1"/>
    <col min="2" max="2" width="8" style="172" customWidth="1"/>
    <col min="3" max="3" width="24" style="10" customWidth="1"/>
    <col min="4" max="4" width="6.42578125" style="10" customWidth="1"/>
    <col min="5" max="5" width="11.42578125" style="10"/>
    <col min="6" max="6" width="4.85546875" style="10" customWidth="1"/>
    <col min="7" max="7" width="29.42578125" style="10" customWidth="1"/>
    <col min="8" max="8" width="11.42578125" style="10"/>
    <col min="9" max="9" width="14" style="10" customWidth="1"/>
    <col min="10" max="16384" width="11.42578125" style="10"/>
  </cols>
  <sheetData>
    <row r="1" spans="1:11" ht="12.75" customHeight="1" x14ac:dyDescent="0.2">
      <c r="A1" s="11"/>
      <c r="B1" s="11"/>
      <c r="C1" s="11"/>
      <c r="D1" s="11"/>
      <c r="E1" s="11"/>
      <c r="F1" s="11"/>
      <c r="G1" s="12"/>
      <c r="H1" s="12"/>
      <c r="I1" s="12"/>
      <c r="J1" s="12"/>
      <c r="K1" s="12"/>
    </row>
    <row r="2" spans="1:11" x14ac:dyDescent="0.2">
      <c r="A2" s="303" t="s">
        <v>0</v>
      </c>
      <c r="B2" s="303"/>
      <c r="C2" s="48">
        <v>2025</v>
      </c>
      <c r="D2" s="46" t="s">
        <v>16</v>
      </c>
      <c r="E2" s="49">
        <v>2026</v>
      </c>
      <c r="F2" s="304" t="s">
        <v>38</v>
      </c>
      <c r="G2" s="304"/>
      <c r="H2" s="14"/>
      <c r="I2" s="13"/>
      <c r="J2" s="304" t="s">
        <v>37</v>
      </c>
      <c r="K2" s="308"/>
    </row>
    <row r="3" spans="1:11" x14ac:dyDescent="0.2">
      <c r="A3" s="12"/>
      <c r="B3" s="97"/>
      <c r="C3" s="307" t="s">
        <v>28</v>
      </c>
      <c r="D3" s="307"/>
      <c r="E3" s="307"/>
      <c r="F3" s="307"/>
      <c r="G3" s="307"/>
      <c r="H3" s="307"/>
      <c r="I3" s="12"/>
      <c r="J3" s="12"/>
      <c r="K3" s="12"/>
    </row>
    <row r="4" spans="1:11" x14ac:dyDescent="0.2">
      <c r="A4" s="12"/>
      <c r="B4" s="97"/>
      <c r="C4" s="12"/>
      <c r="D4" s="305"/>
      <c r="E4" s="305"/>
      <c r="F4" s="306" t="s">
        <v>1</v>
      </c>
      <c r="G4" s="306"/>
      <c r="H4" s="12"/>
      <c r="I4" s="12"/>
      <c r="J4" s="12"/>
      <c r="K4" s="12"/>
    </row>
    <row r="5" spans="1:11" x14ac:dyDescent="0.2">
      <c r="A5" s="12"/>
      <c r="B5" s="97"/>
      <c r="C5" s="45"/>
      <c r="D5" s="12"/>
      <c r="E5" s="309" t="s">
        <v>29</v>
      </c>
      <c r="F5" s="309"/>
      <c r="G5" s="309"/>
      <c r="H5" s="309"/>
      <c r="I5" s="12"/>
      <c r="J5" s="12"/>
      <c r="K5" s="12"/>
    </row>
    <row r="6" spans="1:11" x14ac:dyDescent="0.2">
      <c r="A6" s="16"/>
      <c r="B6" s="162"/>
      <c r="C6" s="17"/>
      <c r="D6" s="12"/>
      <c r="E6" s="12"/>
      <c r="F6" s="12"/>
      <c r="G6" s="12"/>
      <c r="H6" s="12"/>
      <c r="I6" s="12"/>
      <c r="J6" s="12"/>
      <c r="K6" s="12"/>
    </row>
    <row r="7" spans="1:11" ht="21.75" customHeight="1" x14ac:dyDescent="0.2">
      <c r="A7" s="12"/>
      <c r="B7" s="163" t="s">
        <v>27</v>
      </c>
      <c r="C7" s="29"/>
      <c r="D7" s="30"/>
      <c r="E7" s="12"/>
      <c r="F7" s="28"/>
      <c r="G7" s="28"/>
      <c r="H7" s="12"/>
      <c r="I7" s="29" t="s">
        <v>2</v>
      </c>
      <c r="J7" s="29"/>
      <c r="K7" s="29"/>
    </row>
    <row r="8" spans="1:11" ht="18" x14ac:dyDescent="0.25">
      <c r="A8" s="12"/>
      <c r="B8" s="164"/>
      <c r="C8" s="25"/>
      <c r="D8" s="53"/>
      <c r="E8" s="12"/>
      <c r="F8" s="50"/>
      <c r="G8" s="51"/>
      <c r="H8" s="12"/>
      <c r="I8" s="68">
        <f>DATE(C2+1,1,1)</f>
        <v>46023</v>
      </c>
      <c r="J8" s="312" t="s">
        <v>3</v>
      </c>
      <c r="K8" s="313"/>
    </row>
    <row r="9" spans="1:11" ht="18" x14ac:dyDescent="0.25">
      <c r="A9" s="12"/>
      <c r="B9" s="165"/>
      <c r="C9" s="9"/>
      <c r="D9" s="53"/>
      <c r="E9" s="12"/>
      <c r="F9" s="50"/>
      <c r="G9" s="51"/>
      <c r="H9" s="12"/>
      <c r="I9" s="69">
        <f>ROUND(DATE(C2+1,4,MOD(234-11*MOD(C2+1,19),30))/7,)*7-6</f>
        <v>46117</v>
      </c>
      <c r="J9" s="301" t="s">
        <v>4</v>
      </c>
      <c r="K9" s="302"/>
    </row>
    <row r="10" spans="1:11" ht="18" x14ac:dyDescent="0.25">
      <c r="A10" s="12"/>
      <c r="B10" s="165" t="s">
        <v>30</v>
      </c>
      <c r="C10" s="9" t="s">
        <v>32</v>
      </c>
      <c r="D10" s="53"/>
      <c r="E10" s="12"/>
      <c r="F10" s="50"/>
      <c r="G10" s="51"/>
      <c r="H10" s="12"/>
      <c r="I10" s="69">
        <f>I9+1</f>
        <v>46118</v>
      </c>
      <c r="J10" s="301" t="s">
        <v>5</v>
      </c>
      <c r="K10" s="302"/>
    </row>
    <row r="11" spans="1:11" ht="18" x14ac:dyDescent="0.25">
      <c r="A11" s="12"/>
      <c r="B11" s="166" t="s">
        <v>31</v>
      </c>
      <c r="C11" s="26" t="s">
        <v>33</v>
      </c>
      <c r="D11" s="53"/>
      <c r="E11" s="12"/>
      <c r="F11" s="50"/>
      <c r="G11" s="51"/>
      <c r="H11" s="12"/>
      <c r="I11" s="69">
        <f>DATE(C2+1,5,1)</f>
        <v>46143</v>
      </c>
      <c r="J11" s="301" t="s">
        <v>6</v>
      </c>
      <c r="K11" s="302"/>
    </row>
    <row r="12" spans="1:11" ht="18" x14ac:dyDescent="0.25">
      <c r="A12" s="12"/>
      <c r="B12" s="165" t="s">
        <v>34</v>
      </c>
      <c r="C12" s="9" t="s">
        <v>35</v>
      </c>
      <c r="D12" s="53"/>
      <c r="E12" s="12"/>
      <c r="F12" s="50"/>
      <c r="G12" s="51"/>
      <c r="H12" s="12"/>
      <c r="I12" s="69">
        <f>DATE(C2+1,5,8)</f>
        <v>46150</v>
      </c>
      <c r="J12" s="301" t="s">
        <v>7</v>
      </c>
      <c r="K12" s="302"/>
    </row>
    <row r="13" spans="1:11" ht="18" x14ac:dyDescent="0.25">
      <c r="A13" s="12"/>
      <c r="B13" s="165" t="s">
        <v>81</v>
      </c>
      <c r="C13" s="9" t="s">
        <v>41</v>
      </c>
      <c r="D13" s="53"/>
      <c r="E13" s="12"/>
      <c r="F13" s="52"/>
      <c r="G13" s="51"/>
      <c r="H13" s="12"/>
      <c r="I13" s="69">
        <f>I9+39</f>
        <v>46156</v>
      </c>
      <c r="J13" s="301" t="s">
        <v>8</v>
      </c>
      <c r="K13" s="302"/>
    </row>
    <row r="14" spans="1:11" ht="18" x14ac:dyDescent="0.25">
      <c r="A14" s="12"/>
      <c r="B14" s="165" t="s">
        <v>39</v>
      </c>
      <c r="C14" s="9" t="s">
        <v>40</v>
      </c>
      <c r="D14" s="53"/>
      <c r="E14" s="12"/>
      <c r="F14" s="50"/>
      <c r="G14" s="51"/>
      <c r="H14" s="12"/>
      <c r="I14" s="69">
        <f>I9+50</f>
        <v>46167</v>
      </c>
      <c r="J14" s="301" t="s">
        <v>9</v>
      </c>
      <c r="K14" s="302"/>
    </row>
    <row r="15" spans="1:11" ht="18" x14ac:dyDescent="0.25">
      <c r="A15" s="12"/>
      <c r="B15" s="165"/>
      <c r="C15" s="9"/>
      <c r="D15" s="53"/>
      <c r="E15" s="12"/>
      <c r="F15" s="52"/>
      <c r="G15" s="51"/>
      <c r="H15" s="12"/>
      <c r="I15" s="69">
        <f>DATE(C2+1,7,14)</f>
        <v>46217</v>
      </c>
      <c r="J15" s="301" t="s">
        <v>10</v>
      </c>
      <c r="K15" s="302"/>
    </row>
    <row r="16" spans="1:11" ht="18" x14ac:dyDescent="0.25">
      <c r="A16" s="12"/>
      <c r="B16" s="165" t="s">
        <v>24</v>
      </c>
      <c r="C16" s="9" t="s">
        <v>25</v>
      </c>
      <c r="D16" s="53"/>
      <c r="E16" s="12"/>
      <c r="F16" s="52"/>
      <c r="G16" s="51"/>
      <c r="H16" s="12"/>
      <c r="I16" s="69">
        <f>DATE(C2+1,8,15)</f>
        <v>46249</v>
      </c>
      <c r="J16" s="301" t="s">
        <v>11</v>
      </c>
      <c r="K16" s="302"/>
    </row>
    <row r="17" spans="1:11" ht="18" x14ac:dyDescent="0.25">
      <c r="A17" s="12"/>
      <c r="B17" s="185"/>
      <c r="C17" s="9"/>
      <c r="D17" s="53"/>
      <c r="E17" s="12"/>
      <c r="F17" s="50"/>
      <c r="G17" s="51"/>
      <c r="H17" s="12"/>
      <c r="I17" s="69">
        <f>DATE(C2,11,1)</f>
        <v>45962</v>
      </c>
      <c r="J17" s="301" t="s">
        <v>12</v>
      </c>
      <c r="K17" s="302"/>
    </row>
    <row r="18" spans="1:11" ht="18" x14ac:dyDescent="0.25">
      <c r="A18" s="12"/>
      <c r="B18" s="186" t="s">
        <v>69</v>
      </c>
      <c r="C18" s="9" t="s">
        <v>70</v>
      </c>
      <c r="D18" s="53"/>
      <c r="E18" s="12"/>
      <c r="F18" s="50"/>
      <c r="G18" s="51"/>
      <c r="H18" s="12"/>
      <c r="I18" s="69">
        <f>DATE(C2,11,11)</f>
        <v>45972</v>
      </c>
      <c r="J18" s="301" t="s">
        <v>13</v>
      </c>
      <c r="K18" s="302"/>
    </row>
    <row r="19" spans="1:11" ht="18" x14ac:dyDescent="0.25">
      <c r="A19" s="12"/>
      <c r="B19" s="164"/>
      <c r="C19" s="9"/>
      <c r="D19" s="53"/>
      <c r="E19" s="12"/>
      <c r="F19" s="52"/>
      <c r="G19" s="51"/>
      <c r="H19" s="12"/>
      <c r="I19" s="69">
        <f>DATE(C2,12,25)</f>
        <v>46016</v>
      </c>
      <c r="J19" s="301" t="s">
        <v>14</v>
      </c>
      <c r="K19" s="302"/>
    </row>
    <row r="20" spans="1:11" ht="18" x14ac:dyDescent="0.25">
      <c r="A20" s="12"/>
      <c r="B20" s="167" t="s">
        <v>45</v>
      </c>
      <c r="C20" s="9" t="s">
        <v>45</v>
      </c>
      <c r="D20" s="53"/>
      <c r="E20" s="12"/>
      <c r="F20" s="12"/>
      <c r="G20" s="12"/>
      <c r="H20" s="12"/>
      <c r="I20" s="24"/>
      <c r="J20" s="310"/>
      <c r="K20" s="311"/>
    </row>
    <row r="21" spans="1:11" ht="18" x14ac:dyDescent="0.25">
      <c r="A21" s="12"/>
      <c r="B21" s="168" t="s">
        <v>67</v>
      </c>
      <c r="C21" s="8" t="s">
        <v>68</v>
      </c>
      <c r="D21" s="53"/>
      <c r="E21" s="12"/>
      <c r="F21" s="41"/>
      <c r="G21" s="40"/>
      <c r="H21" s="12"/>
      <c r="I21" s="24"/>
      <c r="J21" s="310"/>
      <c r="K21" s="311"/>
    </row>
    <row r="22" spans="1:11" ht="18" x14ac:dyDescent="0.25">
      <c r="A22" s="12"/>
      <c r="B22" s="169" t="s">
        <v>88</v>
      </c>
      <c r="C22" s="9" t="s">
        <v>89</v>
      </c>
      <c r="D22" s="27"/>
      <c r="E22" s="12"/>
      <c r="F22" s="41"/>
      <c r="G22" s="41"/>
      <c r="H22" s="12"/>
      <c r="I22" s="24"/>
      <c r="J22" s="310"/>
      <c r="K22" s="311"/>
    </row>
    <row r="23" spans="1:11" ht="18" x14ac:dyDescent="0.25">
      <c r="A23" s="12"/>
      <c r="B23" s="169" t="s">
        <v>84</v>
      </c>
      <c r="C23" s="9" t="s">
        <v>17</v>
      </c>
      <c r="D23" s="27"/>
      <c r="E23" s="12"/>
      <c r="F23" s="12"/>
      <c r="G23" s="12"/>
      <c r="H23" s="12"/>
      <c r="I23" s="24"/>
      <c r="J23" s="310"/>
      <c r="K23" s="311"/>
    </row>
    <row r="24" spans="1:11" ht="18" x14ac:dyDescent="0.25">
      <c r="A24" s="12"/>
      <c r="B24" s="169" t="s">
        <v>42</v>
      </c>
      <c r="C24" s="9" t="s">
        <v>36</v>
      </c>
      <c r="D24" s="27"/>
      <c r="E24" s="12"/>
      <c r="F24" s="12"/>
      <c r="G24" s="43" t="s">
        <v>15</v>
      </c>
      <c r="H24" s="12"/>
      <c r="I24" s="24"/>
      <c r="J24" s="310"/>
      <c r="K24" s="311"/>
    </row>
    <row r="25" spans="1:11" ht="18" x14ac:dyDescent="0.25">
      <c r="A25" s="12"/>
      <c r="B25" s="169" t="s">
        <v>18</v>
      </c>
      <c r="C25" s="9" t="s">
        <v>20</v>
      </c>
      <c r="D25" s="27"/>
      <c r="E25" s="12"/>
      <c r="F25" s="12"/>
      <c r="G25" s="12"/>
      <c r="H25" s="12"/>
      <c r="I25" s="24"/>
      <c r="J25" s="310"/>
      <c r="K25" s="311"/>
    </row>
    <row r="26" spans="1:11" ht="18" x14ac:dyDescent="0.25">
      <c r="A26" s="12"/>
      <c r="B26" s="169" t="s">
        <v>19</v>
      </c>
      <c r="C26" s="9" t="s">
        <v>21</v>
      </c>
      <c r="D26" s="27"/>
      <c r="E26" s="12"/>
      <c r="F26" s="12"/>
      <c r="G26" s="12"/>
      <c r="H26" s="12"/>
      <c r="I26" s="56" t="s">
        <v>45</v>
      </c>
      <c r="J26" s="311"/>
      <c r="K26" s="311"/>
    </row>
    <row r="27" spans="1:11" ht="18" x14ac:dyDescent="0.25">
      <c r="A27" s="19"/>
      <c r="B27" s="170"/>
      <c r="C27" s="8"/>
      <c r="D27" s="27"/>
      <c r="E27" s="12"/>
      <c r="F27" s="12"/>
      <c r="G27" s="12"/>
      <c r="H27" s="20"/>
      <c r="I27" s="20"/>
      <c r="J27" s="12"/>
      <c r="K27" s="12"/>
    </row>
    <row r="28" spans="1:11" ht="18" x14ac:dyDescent="0.25">
      <c r="A28" s="21"/>
      <c r="B28" s="171" t="s">
        <v>22</v>
      </c>
      <c r="C28" s="31" t="s">
        <v>23</v>
      </c>
      <c r="D28" s="27"/>
      <c r="E28" s="22"/>
      <c r="F28" s="23"/>
      <c r="G28" s="12"/>
      <c r="H28" s="12"/>
      <c r="I28" s="12"/>
      <c r="J28" s="12"/>
      <c r="K28" s="12"/>
    </row>
    <row r="29" spans="1:11" ht="18" x14ac:dyDescent="0.25">
      <c r="A29" s="18"/>
      <c r="B29" s="171"/>
      <c r="C29" s="32"/>
      <c r="D29" s="27"/>
      <c r="E29" s="12"/>
      <c r="F29" s="12"/>
      <c r="G29" s="12"/>
      <c r="H29" s="12"/>
      <c r="I29" s="12"/>
      <c r="J29" s="12"/>
      <c r="K29" s="12"/>
    </row>
    <row r="30" spans="1:11" ht="18" x14ac:dyDescent="0.25">
      <c r="A30" s="12"/>
      <c r="B30" s="171" t="s">
        <v>44</v>
      </c>
      <c r="C30" s="32" t="s">
        <v>43</v>
      </c>
      <c r="D30" s="27"/>
      <c r="E30" s="307"/>
      <c r="F30" s="307"/>
      <c r="G30" s="307"/>
      <c r="H30" s="307"/>
      <c r="I30" s="307"/>
      <c r="J30" s="307"/>
      <c r="K30" s="12"/>
    </row>
    <row r="31" spans="1:11" x14ac:dyDescent="0.2">
      <c r="A31" s="12"/>
      <c r="B31" s="97"/>
      <c r="C31" s="12"/>
      <c r="D31" s="15"/>
      <c r="E31" s="307"/>
      <c r="F31" s="307"/>
      <c r="G31" s="307"/>
      <c r="H31" s="307"/>
      <c r="I31" s="307"/>
      <c r="J31" s="307"/>
      <c r="K31" s="12"/>
    </row>
    <row r="32" spans="1:11" x14ac:dyDescent="0.2">
      <c r="A32" s="22"/>
      <c r="B32" s="97"/>
      <c r="C32" s="12"/>
      <c r="D32" s="12"/>
      <c r="E32" s="12"/>
      <c r="F32" s="12"/>
      <c r="G32" s="12"/>
      <c r="H32" s="12"/>
      <c r="I32" s="12"/>
      <c r="J32" s="12"/>
      <c r="K32" s="12"/>
    </row>
    <row r="33" spans="2:5" x14ac:dyDescent="0.2">
      <c r="E33" s="39"/>
    </row>
    <row r="35" spans="2:5" x14ac:dyDescent="0.2">
      <c r="B35" s="173"/>
      <c r="C35" s="44"/>
      <c r="D35" s="42" t="b">
        <v>0</v>
      </c>
      <c r="E35" s="39"/>
    </row>
  </sheetData>
  <mergeCells count="28">
    <mergeCell ref="J16:K16"/>
    <mergeCell ref="J17:K17"/>
    <mergeCell ref="J13:K13"/>
    <mergeCell ref="E5:H5"/>
    <mergeCell ref="E31:J31"/>
    <mergeCell ref="J22:K22"/>
    <mergeCell ref="J23:K23"/>
    <mergeCell ref="J24:K24"/>
    <mergeCell ref="J25:K25"/>
    <mergeCell ref="J8:K8"/>
    <mergeCell ref="J21:K21"/>
    <mergeCell ref="J26:K26"/>
    <mergeCell ref="E30:J30"/>
    <mergeCell ref="J20:K20"/>
    <mergeCell ref="J18:K18"/>
    <mergeCell ref="J19:K19"/>
    <mergeCell ref="J14:K14"/>
    <mergeCell ref="J15:K15"/>
    <mergeCell ref="A2:B2"/>
    <mergeCell ref="F2:G2"/>
    <mergeCell ref="D4:E4"/>
    <mergeCell ref="F4:G4"/>
    <mergeCell ref="C3:H3"/>
    <mergeCell ref="J9:K9"/>
    <mergeCell ref="J10:K10"/>
    <mergeCell ref="J11:K11"/>
    <mergeCell ref="J12:K12"/>
    <mergeCell ref="J2:K2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5" fitToWidth="0" fitToHeight="0" orientation="landscape" horizontalDpi="300" verticalDpi="300" r:id="rId1"/>
  <headerFooter alignWithMargins="0">
    <oddHeader>&amp;L&amp;"Times New Roman,Gras"&amp;16Anesthésie&amp;C&amp;"Times New Roman,Gras"&amp;16Planning réalisé de IADE&amp;R&amp;D - &amp;T</oddHeader>
    <oddFooter>&amp;L&amp;12M 1 : matin : 6h00 - M 2 : matin : 07h30J : jour : 10h30S : soir 13h30&amp;C&amp;12N : Nuit :I : Induction :R1 : Réveil 1 :R2 : Réveil 2 :&amp;R&amp;12R3 : Réveil 3 :W1 : Week-end 2 :W2 : Week-end 3 :W3 : Induction :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Check Box 2">
              <controlPr defaultSize="0" autoFill="0" autoLine="0" autoPict="0">
                <anchor moveWithCells="1">
                  <from>
                    <xdr:col>5</xdr:col>
                    <xdr:colOff>114300</xdr:colOff>
                    <xdr:row>22</xdr:row>
                    <xdr:rowOff>142875</xdr:rowOff>
                  </from>
                  <to>
                    <xdr:col>6</xdr:col>
                    <xdr:colOff>152400</xdr:colOff>
                    <xdr:row>23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21">
    <pageSetUpPr fitToPage="1"/>
  </sheetPr>
  <dimension ref="A1:AG39"/>
  <sheetViews>
    <sheetView showZeros="0" zoomScale="68" zoomScaleNormal="40" workbookViewId="0">
      <pane xSplit="2" topLeftCell="F1" activePane="topRight" state="frozen"/>
      <selection activeCell="A9" sqref="A9"/>
      <selection pane="topRight" activeCell="Q15" sqref="Q15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12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0">
        <f>DATE(Accueil!C2,16,1)</f>
        <v>46113</v>
      </c>
      <c r="B1" s="321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67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2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54" t="str">
        <f>INDEX({"D";"L";"M";"M";"J";"V";"S"},WEEKDAY(AG2))</f>
        <v>V</v>
      </c>
    </row>
    <row r="2" spans="1:33" ht="18" customHeight="1" x14ac:dyDescent="0.2">
      <c r="A2" s="324" t="str">
        <f>Accueil!J2</f>
        <v>Toulouse-Lautrec</v>
      </c>
      <c r="B2" s="325"/>
      <c r="C2" s="5">
        <f>A1</f>
        <v>46113</v>
      </c>
      <c r="D2" s="5">
        <f t="shared" ref="D2:AG2" si="0">C2+1</f>
        <v>46114</v>
      </c>
      <c r="E2" s="5">
        <f t="shared" si="0"/>
        <v>46115</v>
      </c>
      <c r="F2" s="5">
        <f t="shared" si="0"/>
        <v>46116</v>
      </c>
      <c r="G2" s="5">
        <f t="shared" si="0"/>
        <v>46117</v>
      </c>
      <c r="H2" s="5">
        <f t="shared" si="0"/>
        <v>46118</v>
      </c>
      <c r="I2" s="5">
        <f t="shared" si="0"/>
        <v>46119</v>
      </c>
      <c r="J2" s="5">
        <f t="shared" si="0"/>
        <v>46120</v>
      </c>
      <c r="K2" s="5">
        <f t="shared" si="0"/>
        <v>46121</v>
      </c>
      <c r="L2" s="5">
        <f t="shared" si="0"/>
        <v>46122</v>
      </c>
      <c r="M2" s="5">
        <f t="shared" si="0"/>
        <v>46123</v>
      </c>
      <c r="N2" s="5">
        <f t="shared" si="0"/>
        <v>46124</v>
      </c>
      <c r="O2" s="5">
        <f t="shared" si="0"/>
        <v>46125</v>
      </c>
      <c r="P2" s="5">
        <f t="shared" si="0"/>
        <v>46126</v>
      </c>
      <c r="Q2" s="5">
        <f t="shared" si="0"/>
        <v>46127</v>
      </c>
      <c r="R2" s="5">
        <f t="shared" si="0"/>
        <v>46128</v>
      </c>
      <c r="S2" s="5">
        <f t="shared" si="0"/>
        <v>46129</v>
      </c>
      <c r="T2" s="5">
        <f t="shared" si="0"/>
        <v>46130</v>
      </c>
      <c r="U2" s="5">
        <f t="shared" si="0"/>
        <v>46131</v>
      </c>
      <c r="V2" s="5">
        <f t="shared" si="0"/>
        <v>46132</v>
      </c>
      <c r="W2" s="5">
        <f t="shared" si="0"/>
        <v>46133</v>
      </c>
      <c r="X2" s="5">
        <f t="shared" si="0"/>
        <v>46134</v>
      </c>
      <c r="Y2" s="5">
        <f t="shared" si="0"/>
        <v>46135</v>
      </c>
      <c r="Z2" s="5">
        <f t="shared" si="0"/>
        <v>46136</v>
      </c>
      <c r="AA2" s="5">
        <f t="shared" si="0"/>
        <v>46137</v>
      </c>
      <c r="AB2" s="5">
        <f t="shared" si="0"/>
        <v>46138</v>
      </c>
      <c r="AC2" s="5">
        <f t="shared" si="0"/>
        <v>46139</v>
      </c>
      <c r="AD2" s="5">
        <f t="shared" si="0"/>
        <v>46140</v>
      </c>
      <c r="AE2" s="5">
        <f t="shared" si="0"/>
        <v>46141</v>
      </c>
      <c r="AF2" s="5">
        <f t="shared" si="0"/>
        <v>46142</v>
      </c>
      <c r="AG2" s="55">
        <f t="shared" si="0"/>
        <v>46143</v>
      </c>
    </row>
    <row r="3" spans="1:33" ht="20.100000000000001" customHeight="1" x14ac:dyDescent="0.25">
      <c r="A3" s="134" t="str">
        <f>Classes!A3</f>
        <v>T CF</v>
      </c>
      <c r="B3" s="136"/>
      <c r="C3" s="85"/>
      <c r="D3" s="85"/>
      <c r="E3" s="85"/>
      <c r="F3" s="93"/>
      <c r="G3" s="93"/>
      <c r="H3" s="93"/>
      <c r="I3" s="85"/>
      <c r="J3" s="85"/>
      <c r="K3" s="85"/>
      <c r="L3" s="85"/>
      <c r="M3" s="93"/>
      <c r="N3" s="93"/>
      <c r="O3" s="85"/>
      <c r="P3" s="85"/>
      <c r="Q3" s="85"/>
      <c r="R3" s="85"/>
      <c r="S3" s="85"/>
      <c r="T3" s="93"/>
      <c r="U3" s="93"/>
      <c r="V3" s="148"/>
      <c r="W3" s="148"/>
      <c r="X3" s="148"/>
      <c r="Y3" s="148"/>
      <c r="Z3" s="148"/>
      <c r="AA3" s="93"/>
      <c r="AB3" s="93"/>
      <c r="AC3" s="148"/>
      <c r="AD3" s="206"/>
      <c r="AE3" s="188"/>
      <c r="AF3" s="206"/>
      <c r="AG3" s="61"/>
    </row>
    <row r="4" spans="1:33" ht="20.100000000000001" customHeight="1" x14ac:dyDescent="0.25">
      <c r="A4" s="134" t="str">
        <f>Classes!A4</f>
        <v>T EPC</v>
      </c>
      <c r="B4" s="136"/>
      <c r="C4" s="98"/>
      <c r="D4" s="85"/>
      <c r="E4" s="85"/>
      <c r="F4" s="120"/>
      <c r="G4" s="120"/>
      <c r="H4" s="120"/>
      <c r="I4" s="98"/>
      <c r="J4" s="98"/>
      <c r="K4" s="85"/>
      <c r="L4" s="85"/>
      <c r="M4" s="93"/>
      <c r="N4" s="93"/>
      <c r="O4" s="85"/>
      <c r="P4" s="85"/>
      <c r="Q4" s="85"/>
      <c r="R4" s="85"/>
      <c r="S4" s="85"/>
      <c r="T4" s="93"/>
      <c r="U4" s="93"/>
      <c r="V4" s="148"/>
      <c r="W4" s="207"/>
      <c r="X4" s="148"/>
      <c r="Y4" s="148"/>
      <c r="Z4" s="148"/>
      <c r="AA4" s="93"/>
      <c r="AB4" s="93"/>
      <c r="AC4" s="148"/>
      <c r="AD4" s="206"/>
      <c r="AE4" s="206"/>
      <c r="AF4" s="188"/>
      <c r="AG4" s="61"/>
    </row>
    <row r="5" spans="1:33" ht="20.100000000000001" customHeight="1" x14ac:dyDescent="0.25">
      <c r="A5" s="134" t="str">
        <f>Classes!A5</f>
        <v>T PSR</v>
      </c>
      <c r="B5" s="136"/>
      <c r="C5" s="85"/>
      <c r="D5" s="85"/>
      <c r="E5" s="85"/>
      <c r="F5" s="209"/>
      <c r="G5" s="93"/>
      <c r="H5" s="93"/>
      <c r="I5" s="85"/>
      <c r="J5" s="85"/>
      <c r="K5" s="85"/>
      <c r="L5" s="85"/>
      <c r="M5" s="93"/>
      <c r="N5" s="93"/>
      <c r="O5" s="85"/>
      <c r="P5" s="85"/>
      <c r="Q5" s="85"/>
      <c r="R5" s="85"/>
      <c r="S5" s="85"/>
      <c r="T5" s="93"/>
      <c r="U5" s="93"/>
      <c r="V5" s="148"/>
      <c r="W5" s="148"/>
      <c r="X5" s="148"/>
      <c r="Y5" s="148"/>
      <c r="Z5" s="148"/>
      <c r="AA5" s="93"/>
      <c r="AB5" s="93"/>
      <c r="AC5" s="148"/>
      <c r="AD5" s="206"/>
      <c r="AE5" s="188"/>
      <c r="AF5" s="206"/>
      <c r="AG5" s="61"/>
    </row>
    <row r="6" spans="1:33" ht="20.100000000000001" customHeight="1" x14ac:dyDescent="0.25">
      <c r="A6" s="134" t="str">
        <f>Classes!A6</f>
        <v>1 AGORA</v>
      </c>
      <c r="B6" s="136"/>
      <c r="C6" s="85"/>
      <c r="D6" s="85"/>
      <c r="E6" s="85"/>
      <c r="F6" s="120"/>
      <c r="G6" s="120"/>
      <c r="H6" s="120"/>
      <c r="I6" s="98"/>
      <c r="J6" s="98"/>
      <c r="K6" s="85"/>
      <c r="L6" s="85"/>
      <c r="M6" s="120"/>
      <c r="N6" s="120"/>
      <c r="O6" s="98"/>
      <c r="P6" s="98"/>
      <c r="Q6" s="98"/>
      <c r="R6" s="85"/>
      <c r="S6" s="85"/>
      <c r="T6" s="120"/>
      <c r="U6" s="120"/>
      <c r="V6" s="149"/>
      <c r="W6" s="149"/>
      <c r="X6" s="149"/>
      <c r="Y6" s="148"/>
      <c r="Z6" s="148"/>
      <c r="AA6" s="93"/>
      <c r="AB6" s="93"/>
      <c r="AC6" s="148"/>
      <c r="AD6" s="188"/>
      <c r="AE6" s="188"/>
      <c r="AF6" s="188"/>
      <c r="AG6" s="61"/>
    </row>
    <row r="7" spans="1:33" ht="20.100000000000001" customHeight="1" x14ac:dyDescent="0.25">
      <c r="A7" s="134" t="str">
        <f>Classes!A7</f>
        <v>1 MA</v>
      </c>
      <c r="B7" s="137"/>
      <c r="C7" s="85"/>
      <c r="D7" s="85"/>
      <c r="E7" s="85"/>
      <c r="F7" s="93"/>
      <c r="G7" s="93"/>
      <c r="H7" s="93"/>
      <c r="I7" s="85"/>
      <c r="J7" s="85"/>
      <c r="K7" s="85"/>
      <c r="L7" s="85"/>
      <c r="M7" s="93"/>
      <c r="N7" s="93"/>
      <c r="O7" s="85"/>
      <c r="P7" s="85"/>
      <c r="Q7" s="85"/>
      <c r="R7" s="85"/>
      <c r="S7" s="85"/>
      <c r="T7" s="93"/>
      <c r="U7" s="93"/>
      <c r="V7" s="148"/>
      <c r="W7" s="148"/>
      <c r="X7" s="148"/>
      <c r="Y7" s="148"/>
      <c r="Z7" s="148"/>
      <c r="AA7" s="93"/>
      <c r="AB7" s="93"/>
      <c r="AC7" s="148"/>
      <c r="AD7" s="188"/>
      <c r="AE7" s="188"/>
      <c r="AF7" s="188"/>
      <c r="AG7" s="61"/>
    </row>
    <row r="8" spans="1:33" ht="20.100000000000001" customHeight="1" x14ac:dyDescent="0.25">
      <c r="A8" s="134" t="str">
        <f>Classes!A8</f>
        <v>1 MC</v>
      </c>
      <c r="B8" s="136"/>
      <c r="C8" s="85"/>
      <c r="D8" s="85"/>
      <c r="E8" s="85"/>
      <c r="F8" s="93"/>
      <c r="G8" s="93"/>
      <c r="H8" s="93"/>
      <c r="I8" s="85"/>
      <c r="J8" s="85"/>
      <c r="K8" s="85"/>
      <c r="L8" s="85"/>
      <c r="M8" s="93"/>
      <c r="N8" s="93"/>
      <c r="O8" s="85"/>
      <c r="P8" s="85"/>
      <c r="Q8" s="85"/>
      <c r="R8" s="85"/>
      <c r="S8" s="85"/>
      <c r="T8" s="93"/>
      <c r="U8" s="93"/>
      <c r="V8" s="148"/>
      <c r="W8" s="148"/>
      <c r="X8" s="148"/>
      <c r="Y8" s="148"/>
      <c r="Z8" s="148"/>
      <c r="AA8" s="93"/>
      <c r="AB8" s="93"/>
      <c r="AC8" s="148"/>
      <c r="AD8" s="188"/>
      <c r="AE8" s="188"/>
      <c r="AF8" s="188"/>
      <c r="AG8" s="61"/>
    </row>
    <row r="9" spans="1:33" ht="20.100000000000001" customHeight="1" x14ac:dyDescent="0.25">
      <c r="A9" s="134" t="str">
        <f>Classes!A9</f>
        <v>1 MVE</v>
      </c>
      <c r="B9" s="137"/>
      <c r="C9" s="85"/>
      <c r="D9" s="85"/>
      <c r="E9" s="85"/>
      <c r="F9" s="93"/>
      <c r="G9" s="93"/>
      <c r="H9" s="93"/>
      <c r="I9" s="85"/>
      <c r="J9" s="85"/>
      <c r="K9" s="85"/>
      <c r="L9" s="85"/>
      <c r="M9" s="93"/>
      <c r="N9" s="93"/>
      <c r="O9" s="85"/>
      <c r="P9" s="85"/>
      <c r="Q9" s="85"/>
      <c r="R9" s="85"/>
      <c r="S9" s="85"/>
      <c r="T9" s="93"/>
      <c r="U9" s="93"/>
      <c r="V9" s="148"/>
      <c r="W9" s="148"/>
      <c r="X9" s="148"/>
      <c r="Y9" s="148"/>
      <c r="Z9" s="148"/>
      <c r="AA9" s="93"/>
      <c r="AB9" s="93"/>
      <c r="AC9" s="148"/>
      <c r="AD9" s="188"/>
      <c r="AE9" s="188"/>
      <c r="AF9" s="188"/>
      <c r="AG9" s="61"/>
    </row>
    <row r="10" spans="1:33" ht="20.100000000000001" customHeight="1" x14ac:dyDescent="0.25">
      <c r="A10" s="134" t="str">
        <f>Classes!A10</f>
        <v>1 ECP</v>
      </c>
      <c r="B10" s="137"/>
      <c r="C10" s="85"/>
      <c r="D10" s="85"/>
      <c r="E10" s="85"/>
      <c r="F10" s="209"/>
      <c r="G10" s="93"/>
      <c r="H10" s="93"/>
      <c r="I10" s="85"/>
      <c r="J10" s="85"/>
      <c r="K10" s="85"/>
      <c r="L10" s="85"/>
      <c r="M10" s="93"/>
      <c r="N10" s="93"/>
      <c r="O10" s="85"/>
      <c r="P10" s="85"/>
      <c r="Q10" s="85"/>
      <c r="R10" s="85"/>
      <c r="S10" s="85"/>
      <c r="T10" s="93"/>
      <c r="U10" s="93"/>
      <c r="V10" s="148"/>
      <c r="W10" s="148"/>
      <c r="X10" s="148"/>
      <c r="Y10" s="148"/>
      <c r="Z10" s="148"/>
      <c r="AA10" s="93"/>
      <c r="AB10" s="93"/>
      <c r="AC10" s="148"/>
      <c r="AD10" s="188"/>
      <c r="AE10" s="188"/>
      <c r="AF10" s="188"/>
      <c r="AG10" s="61"/>
    </row>
    <row r="11" spans="1:33" ht="20.100000000000001" customHeight="1" x14ac:dyDescent="0.25">
      <c r="A11" s="134" t="str">
        <f>Classes!A11</f>
        <v>1 MCF</v>
      </c>
      <c r="B11" s="137"/>
      <c r="C11" s="85"/>
      <c r="D11" s="85"/>
      <c r="E11" s="85"/>
      <c r="F11" s="209"/>
      <c r="G11" s="93"/>
      <c r="H11" s="93"/>
      <c r="I11" s="85"/>
      <c r="J11" s="85"/>
      <c r="K11" s="85"/>
      <c r="L11" s="85"/>
      <c r="M11" s="93"/>
      <c r="N11" s="93"/>
      <c r="O11" s="85"/>
      <c r="P11" s="85"/>
      <c r="Q11" s="85"/>
      <c r="R11" s="85"/>
      <c r="S11" s="85"/>
      <c r="T11" s="93"/>
      <c r="U11" s="93"/>
      <c r="V11" s="148"/>
      <c r="W11" s="148"/>
      <c r="X11" s="148"/>
      <c r="Y11" s="148"/>
      <c r="Z11" s="148"/>
      <c r="AA11" s="93"/>
      <c r="AB11" s="93"/>
      <c r="AC11" s="148"/>
      <c r="AD11" s="188"/>
      <c r="AE11" s="188"/>
      <c r="AF11" s="188"/>
      <c r="AG11" s="61"/>
    </row>
    <row r="12" spans="1:33" ht="20.100000000000001" customHeight="1" x14ac:dyDescent="0.25">
      <c r="A12" s="134" t="str">
        <f>Classes!A12</f>
        <v>1 MCC</v>
      </c>
      <c r="B12" s="137"/>
      <c r="C12" s="219" t="s">
        <v>45</v>
      </c>
      <c r="D12" s="219" t="s">
        <v>45</v>
      </c>
      <c r="E12" s="219" t="s">
        <v>45</v>
      </c>
      <c r="F12" s="219" t="s">
        <v>45</v>
      </c>
      <c r="G12" s="219" t="s">
        <v>45</v>
      </c>
      <c r="H12" s="219" t="s">
        <v>45</v>
      </c>
      <c r="I12" s="219" t="s">
        <v>45</v>
      </c>
      <c r="J12" s="219" t="s">
        <v>45</v>
      </c>
      <c r="K12" s="219" t="s">
        <v>45</v>
      </c>
      <c r="L12" s="219" t="s">
        <v>45</v>
      </c>
      <c r="M12" s="219" t="s">
        <v>45</v>
      </c>
      <c r="N12" s="219" t="s">
        <v>45</v>
      </c>
      <c r="O12" s="219" t="s">
        <v>45</v>
      </c>
      <c r="P12" s="219" t="s">
        <v>45</v>
      </c>
      <c r="Q12" s="219" t="s">
        <v>45</v>
      </c>
      <c r="R12" s="219" t="s">
        <v>45</v>
      </c>
      <c r="S12" s="219" t="s">
        <v>45</v>
      </c>
      <c r="T12" s="219" t="s">
        <v>45</v>
      </c>
      <c r="U12" s="93"/>
      <c r="V12" s="148"/>
      <c r="W12" s="148"/>
      <c r="X12" s="148"/>
      <c r="Y12" s="148"/>
      <c r="Z12" s="148"/>
      <c r="AA12" s="93"/>
      <c r="AB12" s="93"/>
      <c r="AC12" s="148"/>
      <c r="AD12" s="188"/>
      <c r="AE12" s="188"/>
      <c r="AF12" s="188"/>
      <c r="AG12" s="61"/>
    </row>
    <row r="13" spans="1:33" ht="20.100000000000001" customHeight="1" x14ac:dyDescent="0.25">
      <c r="A13" s="134" t="str">
        <f>Classes!A13</f>
        <v>T AGORA</v>
      </c>
      <c r="B13" s="137"/>
      <c r="C13" s="187"/>
      <c r="D13" s="187"/>
      <c r="E13" s="187"/>
      <c r="F13" s="209"/>
      <c r="G13" s="93"/>
      <c r="H13" s="93"/>
      <c r="I13" s="85"/>
      <c r="J13" s="283" t="s">
        <v>44</v>
      </c>
      <c r="K13" s="85"/>
      <c r="L13" s="85"/>
      <c r="M13" s="93"/>
      <c r="N13" s="93"/>
      <c r="O13" s="85"/>
      <c r="P13" s="85"/>
      <c r="Q13" s="283" t="s">
        <v>44</v>
      </c>
      <c r="R13" s="85"/>
      <c r="S13" s="85"/>
      <c r="T13" s="93"/>
      <c r="U13" s="93"/>
      <c r="V13" s="148"/>
      <c r="W13" s="148"/>
      <c r="X13" s="148"/>
      <c r="Y13" s="148"/>
      <c r="Z13" s="148"/>
      <c r="AA13" s="93"/>
      <c r="AB13" s="93"/>
      <c r="AC13" s="148"/>
      <c r="AD13" s="188"/>
      <c r="AE13" s="188"/>
      <c r="AF13" s="188"/>
      <c r="AG13" s="61"/>
    </row>
    <row r="14" spans="1:33" ht="20.100000000000001" customHeight="1" x14ac:dyDescent="0.25">
      <c r="A14" s="134" t="str">
        <f>Classes!A14</f>
        <v>T MA</v>
      </c>
      <c r="B14" s="137"/>
      <c r="C14" s="187"/>
      <c r="D14" s="242"/>
      <c r="E14" s="187"/>
      <c r="F14" s="209"/>
      <c r="G14" s="93"/>
      <c r="H14" s="93"/>
      <c r="I14" s="85"/>
      <c r="J14" s="283" t="s">
        <v>44</v>
      </c>
      <c r="K14" s="85"/>
      <c r="L14" s="85"/>
      <c r="M14" s="93"/>
      <c r="N14" s="93"/>
      <c r="O14" s="85"/>
      <c r="P14" s="85"/>
      <c r="Q14" s="283" t="s">
        <v>44</v>
      </c>
      <c r="R14" s="85"/>
      <c r="S14" s="85"/>
      <c r="T14" s="93"/>
      <c r="U14" s="93"/>
      <c r="V14" s="148"/>
      <c r="W14" s="148"/>
      <c r="X14" s="148"/>
      <c r="Y14" s="148"/>
      <c r="Z14" s="148"/>
      <c r="AA14" s="93"/>
      <c r="AB14" s="93"/>
      <c r="AC14" s="148"/>
      <c r="AD14" s="188"/>
      <c r="AE14" s="188"/>
      <c r="AF14" s="188"/>
      <c r="AG14" s="61"/>
    </row>
    <row r="15" spans="1:33" ht="20.100000000000001" customHeight="1" x14ac:dyDescent="0.25">
      <c r="A15" s="134" t="str">
        <f>Classes!A15</f>
        <v>T MC</v>
      </c>
      <c r="B15" s="137"/>
      <c r="C15" s="187"/>
      <c r="D15" s="187"/>
      <c r="E15" s="187"/>
      <c r="F15" s="209"/>
      <c r="G15" s="93"/>
      <c r="H15" s="93"/>
      <c r="I15" s="85"/>
      <c r="J15" s="283" t="s">
        <v>44</v>
      </c>
      <c r="K15" s="85"/>
      <c r="L15" s="85"/>
      <c r="M15" s="93"/>
      <c r="N15" s="93"/>
      <c r="O15" s="85"/>
      <c r="P15" s="85"/>
      <c r="Q15" s="283" t="s">
        <v>44</v>
      </c>
      <c r="R15" s="85"/>
      <c r="S15" s="85"/>
      <c r="T15" s="93"/>
      <c r="U15" s="93"/>
      <c r="V15" s="148"/>
      <c r="W15" s="148"/>
      <c r="X15" s="148"/>
      <c r="Y15" s="148"/>
      <c r="Z15" s="148"/>
      <c r="AA15" s="93"/>
      <c r="AB15" s="93"/>
      <c r="AC15" s="148"/>
      <c r="AD15" s="188"/>
      <c r="AE15" s="188"/>
      <c r="AF15" s="188"/>
      <c r="AG15" s="61"/>
    </row>
    <row r="16" spans="1:33" ht="20.100000000000001" customHeight="1" x14ac:dyDescent="0.25">
      <c r="A16" s="134" t="str">
        <f>Classes!A16</f>
        <v>T MVE</v>
      </c>
      <c r="B16" s="137"/>
      <c r="C16" s="187"/>
      <c r="D16" s="187"/>
      <c r="E16" s="187"/>
      <c r="F16" s="209"/>
      <c r="G16" s="93"/>
      <c r="H16" s="93"/>
      <c r="I16" s="85"/>
      <c r="J16" s="283" t="s">
        <v>44</v>
      </c>
      <c r="K16" s="85"/>
      <c r="L16" s="85"/>
      <c r="M16" s="93"/>
      <c r="N16" s="93"/>
      <c r="O16" s="85"/>
      <c r="P16" s="85"/>
      <c r="Q16" s="283" t="s">
        <v>44</v>
      </c>
      <c r="R16" s="85"/>
      <c r="S16" s="85"/>
      <c r="T16" s="93"/>
      <c r="U16" s="93"/>
      <c r="V16" s="148"/>
      <c r="W16" s="148"/>
      <c r="X16" s="148"/>
      <c r="Y16" s="148"/>
      <c r="Z16" s="148"/>
      <c r="AA16" s="93"/>
      <c r="AB16" s="93"/>
      <c r="AC16" s="148"/>
      <c r="AD16" s="188"/>
      <c r="AE16" s="188"/>
      <c r="AF16" s="188"/>
      <c r="AG16" s="61"/>
    </row>
    <row r="17" spans="1:33" ht="20.100000000000001" customHeight="1" x14ac:dyDescent="0.25">
      <c r="A17" s="134" t="str">
        <f>Classes!A17</f>
        <v>T ECP</v>
      </c>
      <c r="B17" s="137"/>
      <c r="C17" s="187"/>
      <c r="D17" s="187"/>
      <c r="E17" s="187"/>
      <c r="F17" s="209"/>
      <c r="G17" s="93"/>
      <c r="H17" s="93"/>
      <c r="I17" s="85"/>
      <c r="J17" s="85"/>
      <c r="K17" s="85"/>
      <c r="L17" s="85"/>
      <c r="M17" s="93"/>
      <c r="N17" s="93"/>
      <c r="O17" s="283" t="s">
        <v>44</v>
      </c>
      <c r="P17" s="85"/>
      <c r="Q17" s="283" t="s">
        <v>44</v>
      </c>
      <c r="R17" s="85"/>
      <c r="S17" s="85"/>
      <c r="T17" s="93"/>
      <c r="U17" s="93"/>
      <c r="V17" s="148"/>
      <c r="W17" s="148"/>
      <c r="X17" s="148"/>
      <c r="Y17" s="148"/>
      <c r="Z17" s="148"/>
      <c r="AA17" s="93"/>
      <c r="AB17" s="93"/>
      <c r="AC17" s="148"/>
      <c r="AD17" s="188"/>
      <c r="AE17" s="188"/>
      <c r="AF17" s="188"/>
      <c r="AG17" s="61"/>
    </row>
    <row r="18" spans="1:33" ht="20.100000000000001" customHeight="1" x14ac:dyDescent="0.25">
      <c r="A18" s="134" t="str">
        <f>Classes!A18</f>
        <v>T MCF</v>
      </c>
      <c r="B18" s="137"/>
      <c r="C18" s="187"/>
      <c r="D18" s="187"/>
      <c r="E18" s="187"/>
      <c r="F18" s="209"/>
      <c r="G18" s="93"/>
      <c r="H18" s="93"/>
      <c r="I18" s="85"/>
      <c r="J18" s="85"/>
      <c r="K18" s="85"/>
      <c r="L18" s="85"/>
      <c r="M18" s="93"/>
      <c r="N18" s="93"/>
      <c r="O18" s="283" t="s">
        <v>44</v>
      </c>
      <c r="P18" s="85"/>
      <c r="Q18" s="283" t="s">
        <v>44</v>
      </c>
      <c r="R18" s="85"/>
      <c r="S18" s="85"/>
      <c r="T18" s="93"/>
      <c r="U18" s="93"/>
      <c r="V18" s="148"/>
      <c r="W18" s="148"/>
      <c r="X18" s="148"/>
      <c r="Y18" s="148"/>
      <c r="Z18" s="148"/>
      <c r="AA18" s="93"/>
      <c r="AB18" s="93"/>
      <c r="AC18" s="148"/>
      <c r="AD18" s="188"/>
      <c r="AE18" s="188"/>
      <c r="AF18" s="188"/>
      <c r="AG18" s="61"/>
    </row>
    <row r="19" spans="1:33" ht="20.100000000000001" customHeight="1" x14ac:dyDescent="0.25">
      <c r="A19" s="134" t="str">
        <f>Classes!A19</f>
        <v>T MVT</v>
      </c>
      <c r="B19" s="137"/>
      <c r="C19" s="229" t="s">
        <v>73</v>
      </c>
      <c r="D19" s="229" t="s">
        <v>73</v>
      </c>
      <c r="E19" s="229" t="s">
        <v>73</v>
      </c>
      <c r="F19" s="222"/>
      <c r="G19" s="222"/>
      <c r="H19" s="222"/>
      <c r="I19" s="229" t="s">
        <v>73</v>
      </c>
      <c r="J19" s="229" t="s">
        <v>73</v>
      </c>
      <c r="K19" s="229" t="s">
        <v>73</v>
      </c>
      <c r="L19" s="229" t="s">
        <v>73</v>
      </c>
      <c r="M19" s="222"/>
      <c r="N19" s="222"/>
      <c r="O19" s="229" t="s">
        <v>73</v>
      </c>
      <c r="P19" s="229" t="s">
        <v>73</v>
      </c>
      <c r="Q19" s="229" t="s">
        <v>73</v>
      </c>
      <c r="R19" s="229" t="s">
        <v>73</v>
      </c>
      <c r="S19" s="229" t="s">
        <v>73</v>
      </c>
      <c r="T19" s="93"/>
      <c r="U19" s="93"/>
      <c r="V19" s="148"/>
      <c r="W19" s="148"/>
      <c r="X19" s="148"/>
      <c r="Y19" s="148"/>
      <c r="Z19" s="148"/>
      <c r="AA19" s="93"/>
      <c r="AB19" s="93"/>
      <c r="AC19" s="148"/>
      <c r="AD19" s="188"/>
      <c r="AE19" s="188"/>
      <c r="AF19" s="188"/>
      <c r="AG19" s="61"/>
    </row>
    <row r="20" spans="1:33" ht="20.100000000000001" customHeight="1" x14ac:dyDescent="0.25">
      <c r="A20" s="139" t="str">
        <f>Classes!A20</f>
        <v>CAPCS APPR</v>
      </c>
      <c r="B20" s="140"/>
      <c r="C20" s="228" t="s">
        <v>67</v>
      </c>
      <c r="D20" s="228" t="s">
        <v>67</v>
      </c>
      <c r="E20" s="228" t="s">
        <v>67</v>
      </c>
      <c r="F20" s="228" t="s">
        <v>67</v>
      </c>
      <c r="G20" s="228" t="s">
        <v>67</v>
      </c>
      <c r="H20" s="228" t="s">
        <v>67</v>
      </c>
      <c r="I20" s="228" t="s">
        <v>67</v>
      </c>
      <c r="J20" s="228" t="s">
        <v>67</v>
      </c>
      <c r="K20" s="228" t="s">
        <v>67</v>
      </c>
      <c r="L20" s="228" t="s">
        <v>67</v>
      </c>
      <c r="M20" s="228" t="s">
        <v>67</v>
      </c>
      <c r="N20" s="222"/>
      <c r="O20" s="221"/>
      <c r="P20" s="221"/>
      <c r="Q20" s="221"/>
      <c r="R20" s="221"/>
      <c r="S20" s="221"/>
      <c r="T20" s="222"/>
      <c r="U20" s="222"/>
      <c r="V20" s="228" t="s">
        <v>67</v>
      </c>
      <c r="W20" s="228" t="s">
        <v>67</v>
      </c>
      <c r="X20" s="228" t="s">
        <v>67</v>
      </c>
      <c r="Y20" s="228" t="s">
        <v>67</v>
      </c>
      <c r="Z20" s="228" t="s">
        <v>67</v>
      </c>
      <c r="AA20" s="228" t="s">
        <v>67</v>
      </c>
      <c r="AB20" s="228" t="s">
        <v>67</v>
      </c>
      <c r="AC20" s="228" t="s">
        <v>67</v>
      </c>
      <c r="AD20" s="228" t="s">
        <v>67</v>
      </c>
      <c r="AE20" s="228" t="s">
        <v>67</v>
      </c>
      <c r="AF20" s="228" t="s">
        <v>67</v>
      </c>
      <c r="AG20" s="61"/>
    </row>
    <row r="21" spans="1:33" ht="20.100000000000001" customHeight="1" x14ac:dyDescent="0.25">
      <c r="A21" s="139" t="str">
        <f>Classes!A21</f>
        <v>1 MCAPPR</v>
      </c>
      <c r="B21" s="140"/>
      <c r="C21" s="98"/>
      <c r="D21" s="85"/>
      <c r="E21" s="85"/>
      <c r="F21" s="120"/>
      <c r="G21" s="120"/>
      <c r="H21" s="228" t="s">
        <v>67</v>
      </c>
      <c r="I21" s="228" t="s">
        <v>67</v>
      </c>
      <c r="J21" s="228" t="s">
        <v>67</v>
      </c>
      <c r="K21" s="228" t="s">
        <v>67</v>
      </c>
      <c r="L21" s="228" t="s">
        <v>67</v>
      </c>
      <c r="M21" s="228" t="s">
        <v>67</v>
      </c>
      <c r="N21" s="228" t="s">
        <v>67</v>
      </c>
      <c r="O21" s="228" t="s">
        <v>67</v>
      </c>
      <c r="P21" s="228" t="s">
        <v>67</v>
      </c>
      <c r="Q21" s="228" t="s">
        <v>67</v>
      </c>
      <c r="R21" s="228" t="s">
        <v>67</v>
      </c>
      <c r="S21" s="228" t="s">
        <v>67</v>
      </c>
      <c r="T21" s="228" t="s">
        <v>67</v>
      </c>
      <c r="U21" s="228" t="s">
        <v>67</v>
      </c>
      <c r="V21" s="228" t="s">
        <v>67</v>
      </c>
      <c r="W21" s="228" t="s">
        <v>67</v>
      </c>
      <c r="X21" s="228" t="s">
        <v>67</v>
      </c>
      <c r="Y21" s="228" t="s">
        <v>67</v>
      </c>
      <c r="Z21" s="228" t="s">
        <v>67</v>
      </c>
      <c r="AA21" s="228" t="s">
        <v>67</v>
      </c>
      <c r="AB21" s="228" t="s">
        <v>67</v>
      </c>
      <c r="AC21" s="228" t="s">
        <v>67</v>
      </c>
      <c r="AD21" s="228" t="s">
        <v>67</v>
      </c>
      <c r="AE21" s="228" t="s">
        <v>67</v>
      </c>
      <c r="AF21" s="228" t="s">
        <v>67</v>
      </c>
      <c r="AG21" s="61"/>
    </row>
    <row r="22" spans="1:33" ht="20.100000000000001" customHeight="1" x14ac:dyDescent="0.25">
      <c r="A22" s="139" t="str">
        <f>Classes!A22</f>
        <v>T MCAPPR</v>
      </c>
      <c r="B22" s="140"/>
      <c r="C22" s="228" t="s">
        <v>67</v>
      </c>
      <c r="D22" s="228" t="s">
        <v>67</v>
      </c>
      <c r="E22" s="228" t="s">
        <v>67</v>
      </c>
      <c r="F22" s="228" t="s">
        <v>67</v>
      </c>
      <c r="G22" s="222"/>
      <c r="H22" s="222"/>
      <c r="I22" s="283" t="s">
        <v>44</v>
      </c>
      <c r="J22" s="283" t="s">
        <v>44</v>
      </c>
      <c r="K22" s="208"/>
      <c r="L22" s="85"/>
      <c r="M22" s="93"/>
      <c r="N22" s="93"/>
      <c r="O22" s="85"/>
      <c r="P22" s="283" t="s">
        <v>44</v>
      </c>
      <c r="Q22" s="283" t="s">
        <v>44</v>
      </c>
      <c r="R22" s="221"/>
      <c r="S22" s="221"/>
      <c r="T22" s="222"/>
      <c r="U22" s="222"/>
      <c r="V22" s="228" t="s">
        <v>67</v>
      </c>
      <c r="W22" s="228" t="s">
        <v>67</v>
      </c>
      <c r="X22" s="228" t="s">
        <v>67</v>
      </c>
      <c r="Y22" s="228" t="s">
        <v>67</v>
      </c>
      <c r="Z22" s="228" t="s">
        <v>67</v>
      </c>
      <c r="AA22" s="228" t="s">
        <v>67</v>
      </c>
      <c r="AB22" s="228" t="s">
        <v>67</v>
      </c>
      <c r="AC22" s="228" t="s">
        <v>67</v>
      </c>
      <c r="AD22" s="228" t="s">
        <v>67</v>
      </c>
      <c r="AE22" s="228" t="s">
        <v>67</v>
      </c>
      <c r="AF22" s="228" t="s">
        <v>67</v>
      </c>
      <c r="AG22" s="61"/>
    </row>
    <row r="23" spans="1:33" ht="20.100000000000001" customHeight="1" x14ac:dyDescent="0.25">
      <c r="A23" s="134" t="str">
        <f>Classes!A23</f>
        <v>BTS 1</v>
      </c>
      <c r="B23" s="137"/>
      <c r="C23" s="85"/>
      <c r="D23" s="85"/>
      <c r="E23" s="85"/>
      <c r="F23" s="120"/>
      <c r="G23" s="120"/>
      <c r="H23" s="120"/>
      <c r="I23" s="98"/>
      <c r="J23" s="98"/>
      <c r="K23" s="85"/>
      <c r="L23" s="85"/>
      <c r="M23" s="120"/>
      <c r="N23" s="120"/>
      <c r="O23" s="277" t="s">
        <v>75</v>
      </c>
      <c r="P23" s="277" t="s">
        <v>75</v>
      </c>
      <c r="Q23" s="277" t="s">
        <v>75</v>
      </c>
      <c r="R23" s="277" t="s">
        <v>75</v>
      </c>
      <c r="S23" s="277" t="s">
        <v>75</v>
      </c>
      <c r="T23" s="120"/>
      <c r="U23" s="120"/>
      <c r="V23" s="149"/>
      <c r="W23" s="149"/>
      <c r="X23" s="149"/>
      <c r="Y23" s="148"/>
      <c r="Z23" s="148"/>
      <c r="AA23" s="93"/>
      <c r="AB23" s="93"/>
      <c r="AC23" s="148"/>
      <c r="AD23" s="148"/>
      <c r="AE23" s="148"/>
      <c r="AF23" s="148"/>
      <c r="AG23" s="61"/>
    </row>
    <row r="24" spans="1:33" ht="20.100000000000001" customHeight="1" x14ac:dyDescent="0.25">
      <c r="A24" s="134" t="str">
        <f>Classes!A24</f>
        <v>BTS 2</v>
      </c>
      <c r="B24" s="137"/>
      <c r="C24" s="98"/>
      <c r="D24" s="73"/>
      <c r="E24" s="73"/>
      <c r="F24" s="154"/>
      <c r="G24" s="154"/>
      <c r="H24" s="154"/>
      <c r="I24" s="156"/>
      <c r="J24" s="156"/>
      <c r="K24" s="73"/>
      <c r="L24" s="73"/>
      <c r="M24" s="154"/>
      <c r="N24" s="154"/>
      <c r="O24" s="156"/>
      <c r="P24" s="156"/>
      <c r="Q24" s="156"/>
      <c r="R24" s="73"/>
      <c r="S24" s="73"/>
      <c r="T24" s="154"/>
      <c r="U24" s="154"/>
      <c r="V24" s="155"/>
      <c r="W24" s="155"/>
      <c r="X24" s="155"/>
      <c r="Y24" s="153"/>
      <c r="Z24" s="153"/>
      <c r="AA24" s="96"/>
      <c r="AB24" s="96"/>
      <c r="AC24" s="153"/>
      <c r="AD24" s="153"/>
      <c r="AE24" s="153"/>
      <c r="AF24" s="153"/>
      <c r="AG24" s="61"/>
    </row>
    <row r="25" spans="1:33" ht="20.100000000000001" customHeight="1" x14ac:dyDescent="0.2">
      <c r="A25" s="112">
        <f>Classes!A25</f>
        <v>0</v>
      </c>
      <c r="B25" s="77"/>
      <c r="C25" s="98"/>
      <c r="D25" s="85"/>
      <c r="E25" s="85"/>
      <c r="F25" s="93"/>
      <c r="G25" s="93"/>
      <c r="H25" s="93"/>
      <c r="I25" s="85"/>
      <c r="J25" s="98"/>
      <c r="K25" s="85"/>
      <c r="L25" s="85"/>
      <c r="M25" s="93"/>
      <c r="N25" s="93"/>
      <c r="O25" s="85"/>
      <c r="P25" s="85"/>
      <c r="Q25" s="98"/>
      <c r="R25" s="85"/>
      <c r="S25" s="85"/>
      <c r="T25" s="93"/>
      <c r="U25" s="93"/>
      <c r="V25" s="148"/>
      <c r="W25" s="148"/>
      <c r="X25" s="149"/>
      <c r="Y25" s="148"/>
      <c r="Z25" s="148"/>
      <c r="AA25" s="93"/>
      <c r="AB25" s="93"/>
      <c r="AC25" s="148"/>
      <c r="AD25" s="148"/>
      <c r="AE25" s="148"/>
      <c r="AF25" s="148"/>
      <c r="AG25" s="61"/>
    </row>
    <row r="26" spans="1:33" ht="20.100000000000001" customHeight="1" x14ac:dyDescent="0.2">
      <c r="A26" s="78"/>
      <c r="B26" s="77"/>
      <c r="C26" s="85"/>
      <c r="D26" s="85"/>
      <c r="E26" s="85"/>
      <c r="F26" s="93"/>
      <c r="G26" s="93"/>
      <c r="H26" s="93"/>
      <c r="I26" s="85"/>
      <c r="J26" s="85"/>
      <c r="K26" s="85"/>
      <c r="L26" s="85"/>
      <c r="M26" s="93"/>
      <c r="N26" s="93"/>
      <c r="O26" s="85"/>
      <c r="P26" s="85"/>
      <c r="Q26" s="85"/>
      <c r="R26" s="85"/>
      <c r="S26" s="85"/>
      <c r="T26" s="93"/>
      <c r="U26" s="93"/>
      <c r="V26" s="148"/>
      <c r="W26" s="148"/>
      <c r="X26" s="148"/>
      <c r="Y26" s="148"/>
      <c r="Z26" s="148"/>
      <c r="AA26" s="93"/>
      <c r="AB26" s="93"/>
      <c r="AC26" s="148"/>
      <c r="AD26" s="148"/>
      <c r="AE26" s="148"/>
      <c r="AF26" s="148"/>
      <c r="AG26" s="61"/>
    </row>
    <row r="27" spans="1:33" ht="20.100000000000001" customHeight="1" x14ac:dyDescent="0.2">
      <c r="A27" s="76"/>
      <c r="B27" s="77"/>
      <c r="C27" s="85"/>
      <c r="D27" s="85"/>
      <c r="E27" s="85"/>
      <c r="F27" s="93"/>
      <c r="G27" s="93"/>
      <c r="H27" s="93"/>
      <c r="I27" s="85"/>
      <c r="J27" s="85"/>
      <c r="K27" s="85"/>
      <c r="L27" s="85"/>
      <c r="M27" s="93"/>
      <c r="N27" s="93"/>
      <c r="O27" s="85"/>
      <c r="P27" s="85"/>
      <c r="Q27" s="85"/>
      <c r="R27" s="85"/>
      <c r="S27" s="85"/>
      <c r="T27" s="93"/>
      <c r="U27" s="93"/>
      <c r="V27" s="148"/>
      <c r="W27" s="148"/>
      <c r="X27" s="148"/>
      <c r="Y27" s="148"/>
      <c r="Z27" s="148"/>
      <c r="AA27" s="93"/>
      <c r="AB27" s="93"/>
      <c r="AC27" s="148"/>
      <c r="AD27" s="148"/>
      <c r="AE27" s="148"/>
      <c r="AF27" s="148"/>
      <c r="AG27" s="61"/>
    </row>
    <row r="28" spans="1:33" ht="20.100000000000001" customHeight="1" x14ac:dyDescent="0.2">
      <c r="A28" s="76"/>
      <c r="B28" s="77"/>
      <c r="C28" s="85"/>
      <c r="D28" s="85"/>
      <c r="E28" s="85"/>
      <c r="F28" s="93"/>
      <c r="G28" s="93"/>
      <c r="H28" s="93"/>
      <c r="I28" s="85"/>
      <c r="J28" s="85"/>
      <c r="K28" s="85"/>
      <c r="L28" s="85"/>
      <c r="M28" s="93"/>
      <c r="N28" s="93"/>
      <c r="O28" s="85"/>
      <c r="P28" s="85"/>
      <c r="Q28" s="85"/>
      <c r="R28" s="85"/>
      <c r="S28" s="85"/>
      <c r="T28" s="93"/>
      <c r="U28" s="93"/>
      <c r="V28" s="148"/>
      <c r="W28" s="148"/>
      <c r="X28" s="148"/>
      <c r="Y28" s="148"/>
      <c r="Z28" s="148"/>
      <c r="AA28" s="93"/>
      <c r="AB28" s="93"/>
      <c r="AC28" s="148"/>
      <c r="AD28" s="148"/>
      <c r="AE28" s="148"/>
      <c r="AF28" s="148"/>
      <c r="AG28" s="61"/>
    </row>
    <row r="29" spans="1:33" ht="20.100000000000001" customHeight="1" x14ac:dyDescent="0.2">
      <c r="A29" s="79"/>
      <c r="B29" s="80"/>
      <c r="C29" s="85"/>
      <c r="D29" s="85"/>
      <c r="E29" s="85"/>
      <c r="F29" s="93"/>
      <c r="G29" s="93"/>
      <c r="H29" s="93"/>
      <c r="I29" s="85"/>
      <c r="J29" s="85"/>
      <c r="K29" s="85"/>
      <c r="L29" s="85"/>
      <c r="M29" s="93"/>
      <c r="N29" s="93"/>
      <c r="O29" s="85"/>
      <c r="P29" s="85"/>
      <c r="Q29" s="85"/>
      <c r="R29" s="85"/>
      <c r="S29" s="85"/>
      <c r="T29" s="93"/>
      <c r="U29" s="93"/>
      <c r="V29" s="148"/>
      <c r="W29" s="148"/>
      <c r="X29" s="148"/>
      <c r="Y29" s="148"/>
      <c r="Z29" s="148"/>
      <c r="AA29" s="93"/>
      <c r="AB29" s="93"/>
      <c r="AC29" s="148"/>
      <c r="AD29" s="148"/>
      <c r="AE29" s="148"/>
      <c r="AF29" s="148"/>
      <c r="AG29" s="61"/>
    </row>
    <row r="30" spans="1:33" ht="18" customHeight="1" x14ac:dyDescent="0.2">
      <c r="A30" s="83"/>
      <c r="B30" s="84" t="s">
        <v>26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</row>
    <row r="31" spans="1:33" s="34" customFormat="1" ht="9" customHeigh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3">
      <c r="A33" s="1"/>
      <c r="B33" s="1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7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</sheetData>
  <mergeCells count="2">
    <mergeCell ref="A1:B1"/>
    <mergeCell ref="A2:B2"/>
  </mergeCells>
  <phoneticPr fontId="0" type="noConversion"/>
  <conditionalFormatting sqref="C1:AD1">
    <cfRule type="expression" dxfId="946" priority="443" stopIfTrue="1">
      <formula>(C2=TODAY())</formula>
    </cfRule>
    <cfRule type="expression" dxfId="945" priority="444" stopIfTrue="1">
      <formula>OR(WEEKDAY(C2)=7,WEEKDAY(C2)=1,C2=fériés)</formula>
    </cfRule>
  </conditionalFormatting>
  <conditionalFormatting sqref="AE1:AG1">
    <cfRule type="expression" dxfId="944" priority="445" stopIfTrue="1">
      <formula>OR(DAY(AE2)=1,DAY(AE2)=2,DAY(AE2)=3)</formula>
    </cfRule>
    <cfRule type="expression" dxfId="943" priority="446" stopIfTrue="1">
      <formula>(AE2=TODAY())</formula>
    </cfRule>
    <cfRule type="expression" dxfId="942" priority="447" stopIfTrue="1">
      <formula>OR(WEEKDAY(AE2)=7,WEEKDAY(AE2)=1,AE2=fériés)</formula>
    </cfRule>
  </conditionalFormatting>
  <conditionalFormatting sqref="C2:AD5 C26:AD29 C25:U25 W25:AD25 U12:AC12 T19:AC19 G18 I18:N18 G17:N17 C24:F24 K24:L24 R24:S24 Y24:AD24 C21:G21 K22:O22 C6:AC9 G13:I16 E14:F14 D13:F13 C13:C14 AD4:AE4 AD3:AF3 C10:E11 G10:AC11 AD5:AF5 C23:AD23 K13:P15 K16:O16 R13:AC18 P17:P18">
    <cfRule type="expression" dxfId="941" priority="539" stopIfTrue="1">
      <formula>OR(WEEKDAY(C2)=7,WEEKDAY(C2)=1,C2=fériés)</formula>
    </cfRule>
  </conditionalFormatting>
  <conditionalFormatting sqref="AE23:AG29 AG6:AG22 AE2:AG3 AE5:AG5 AG4 AD4:AE4">
    <cfRule type="expression" dxfId="940" priority="540" stopIfTrue="1">
      <formula>OR(DAY(AD2)=1,DAY(AD2)=2,DAY(AD2)=3)</formula>
    </cfRule>
    <cfRule type="expression" dxfId="939" priority="541" stopIfTrue="1">
      <formula>OR(WEEKDAY(AD2)=7,WEEKDAY(AD2)=1,AD2=fériés)</formula>
    </cfRule>
  </conditionalFormatting>
  <conditionalFormatting sqref="C25">
    <cfRule type="expression" dxfId="938" priority="274" stopIfTrue="1">
      <formula>OR(WEEKDAY(C25)=7,WEEKDAY(C25)=1,C25=fériés)</formula>
    </cfRule>
  </conditionalFormatting>
  <conditionalFormatting sqref="C25">
    <cfRule type="expression" dxfId="937" priority="273" stopIfTrue="1">
      <formula>OR(WEEKDAY(C25)=7,WEEKDAY(C25)=1,C25=fériés)</formula>
    </cfRule>
  </conditionalFormatting>
  <conditionalFormatting sqref="C25">
    <cfRule type="expression" dxfId="936" priority="272" stopIfTrue="1">
      <formula>OR(WEEKDAY(C25)=7,WEEKDAY(C25)=1,C25=fériés)</formula>
    </cfRule>
  </conditionalFormatting>
  <conditionalFormatting sqref="C25">
    <cfRule type="expression" dxfId="935" priority="270" stopIfTrue="1">
      <formula>OR(DAY(C25)=1,DAY(C25)=2,DAY(C25)=3)</formula>
    </cfRule>
    <cfRule type="expression" dxfId="934" priority="271" stopIfTrue="1">
      <formula>OR(WEEKDAY(C25)=7,WEEKDAY(C25)=1,C25=fériés)</formula>
    </cfRule>
  </conditionalFormatting>
  <conditionalFormatting sqref="C25">
    <cfRule type="expression" dxfId="933" priority="269" stopIfTrue="1">
      <formula>OR(WEEKDAY(C25)=7,WEEKDAY(C25)=1,C25=fériés)</formula>
    </cfRule>
  </conditionalFormatting>
  <conditionalFormatting sqref="C25">
    <cfRule type="expression" dxfId="932" priority="268" stopIfTrue="1">
      <formula>OR(WEEKDAY(C25)=7,WEEKDAY(C25)=1,C25=fériés)</formula>
    </cfRule>
  </conditionalFormatting>
  <conditionalFormatting sqref="C25">
    <cfRule type="expression" dxfId="931" priority="267" stopIfTrue="1">
      <formula>OR(WEEKDAY(C25)=7,WEEKDAY(C25)=1,C25=fériés)</formula>
    </cfRule>
  </conditionalFormatting>
  <conditionalFormatting sqref="J25">
    <cfRule type="expression" dxfId="930" priority="266" stopIfTrue="1">
      <formula>OR(WEEKDAY(J25)=7,WEEKDAY(J25)=1,J25=fériés)</formula>
    </cfRule>
  </conditionalFormatting>
  <conditionalFormatting sqref="J25">
    <cfRule type="expression" dxfId="929" priority="265" stopIfTrue="1">
      <formula>OR(WEEKDAY(J25)=7,WEEKDAY(J25)=1,J25=fériés)</formula>
    </cfRule>
  </conditionalFormatting>
  <conditionalFormatting sqref="J25">
    <cfRule type="expression" dxfId="928" priority="264" stopIfTrue="1">
      <formula>OR(WEEKDAY(J25)=7,WEEKDAY(J25)=1,J25=fériés)</formula>
    </cfRule>
  </conditionalFormatting>
  <conditionalFormatting sqref="J25">
    <cfRule type="expression" dxfId="927" priority="262" stopIfTrue="1">
      <formula>OR(DAY(J25)=1,DAY(J25)=2,DAY(J25)=3)</formula>
    </cfRule>
    <cfRule type="expression" dxfId="926" priority="263" stopIfTrue="1">
      <formula>OR(WEEKDAY(J25)=7,WEEKDAY(J25)=1,J25=fériés)</formula>
    </cfRule>
  </conditionalFormatting>
  <conditionalFormatting sqref="J25">
    <cfRule type="expression" dxfId="925" priority="261" stopIfTrue="1">
      <formula>OR(WEEKDAY(J25)=7,WEEKDAY(J25)=1,J25=fériés)</formula>
    </cfRule>
  </conditionalFormatting>
  <conditionalFormatting sqref="J25">
    <cfRule type="expression" dxfId="924" priority="260" stopIfTrue="1">
      <formula>OR(WEEKDAY(J25)=7,WEEKDAY(J25)=1,J25=fériés)</formula>
    </cfRule>
  </conditionalFormatting>
  <conditionalFormatting sqref="J25">
    <cfRule type="expression" dxfId="923" priority="259" stopIfTrue="1">
      <formula>OR(WEEKDAY(J25)=7,WEEKDAY(J25)=1,J25=fériés)</formula>
    </cfRule>
  </conditionalFormatting>
  <conditionalFormatting sqref="Q25">
    <cfRule type="expression" dxfId="922" priority="258" stopIfTrue="1">
      <formula>OR(WEEKDAY(Q25)=7,WEEKDAY(Q25)=1,Q25=fériés)</formula>
    </cfRule>
  </conditionalFormatting>
  <conditionalFormatting sqref="Q25">
    <cfRule type="expression" dxfId="921" priority="257" stopIfTrue="1">
      <formula>OR(WEEKDAY(Q25)=7,WEEKDAY(Q25)=1,Q25=fériés)</formula>
    </cfRule>
  </conditionalFormatting>
  <conditionalFormatting sqref="Q25">
    <cfRule type="expression" dxfId="920" priority="256" stopIfTrue="1">
      <formula>OR(WEEKDAY(Q25)=7,WEEKDAY(Q25)=1,Q25=fériés)</formula>
    </cfRule>
  </conditionalFormatting>
  <conditionalFormatting sqref="Q25">
    <cfRule type="expression" dxfId="919" priority="254" stopIfTrue="1">
      <formula>OR(DAY(Q25)=1,DAY(Q25)=2,DAY(Q25)=3)</formula>
    </cfRule>
    <cfRule type="expression" dxfId="918" priority="255" stopIfTrue="1">
      <formula>OR(WEEKDAY(Q25)=7,WEEKDAY(Q25)=1,Q25=fériés)</formula>
    </cfRule>
  </conditionalFormatting>
  <conditionalFormatting sqref="Q25">
    <cfRule type="expression" dxfId="917" priority="253" stopIfTrue="1">
      <formula>OR(WEEKDAY(Q25)=7,WEEKDAY(Q25)=1,Q25=fériés)</formula>
    </cfRule>
  </conditionalFormatting>
  <conditionalFormatting sqref="Q25">
    <cfRule type="expression" dxfId="916" priority="252" stopIfTrue="1">
      <formula>OR(WEEKDAY(Q25)=7,WEEKDAY(Q25)=1,Q25=fériés)</formula>
    </cfRule>
  </conditionalFormatting>
  <conditionalFormatting sqref="Q25">
    <cfRule type="expression" dxfId="915" priority="251" stopIfTrue="1">
      <formula>OR(WEEKDAY(Q25)=7,WEEKDAY(Q25)=1,Q25=fériés)</formula>
    </cfRule>
  </conditionalFormatting>
  <conditionalFormatting sqref="X25">
    <cfRule type="expression" dxfId="914" priority="250" stopIfTrue="1">
      <formula>OR(WEEKDAY(X25)=7,WEEKDAY(X25)=1,X25=fériés)</formula>
    </cfRule>
  </conditionalFormatting>
  <conditionalFormatting sqref="X25">
    <cfRule type="expression" dxfId="913" priority="249" stopIfTrue="1">
      <formula>OR(WEEKDAY(X25)=7,WEEKDAY(X25)=1,X25=fériés)</formula>
    </cfRule>
  </conditionalFormatting>
  <conditionalFormatting sqref="X25">
    <cfRule type="expression" dxfId="912" priority="248" stopIfTrue="1">
      <formula>OR(WEEKDAY(X25)=7,WEEKDAY(X25)=1,X25=fériés)</formula>
    </cfRule>
  </conditionalFormatting>
  <conditionalFormatting sqref="X25">
    <cfRule type="expression" dxfId="911" priority="246" stopIfTrue="1">
      <formula>OR(DAY(X25)=1,DAY(X25)=2,DAY(X25)=3)</formula>
    </cfRule>
    <cfRule type="expression" dxfId="910" priority="247" stopIfTrue="1">
      <formula>OR(WEEKDAY(X25)=7,WEEKDAY(X25)=1,X25=fériés)</formula>
    </cfRule>
  </conditionalFormatting>
  <conditionalFormatting sqref="X25">
    <cfRule type="expression" dxfId="909" priority="245" stopIfTrue="1">
      <formula>OR(WEEKDAY(X25)=7,WEEKDAY(X25)=1,X25=fériés)</formula>
    </cfRule>
  </conditionalFormatting>
  <conditionalFormatting sqref="X25">
    <cfRule type="expression" dxfId="908" priority="244" stopIfTrue="1">
      <formula>OR(WEEKDAY(X25)=7,WEEKDAY(X25)=1,X25=fériés)</formula>
    </cfRule>
  </conditionalFormatting>
  <conditionalFormatting sqref="X25">
    <cfRule type="expression" dxfId="907" priority="243" stopIfTrue="1">
      <formula>OR(WEEKDAY(X25)=7,WEEKDAY(X25)=1,X25=fériés)</formula>
    </cfRule>
  </conditionalFormatting>
  <conditionalFormatting sqref="F24">
    <cfRule type="expression" dxfId="906" priority="242" stopIfTrue="1">
      <formula>OR(WEEKDAY(F24)=7,WEEKDAY(F24)=1,F24=fériés)</formula>
    </cfRule>
  </conditionalFormatting>
  <conditionalFormatting sqref="F24">
    <cfRule type="expression" dxfId="905" priority="241" stopIfTrue="1">
      <formula>OR(WEEKDAY(F24)=7,WEEKDAY(F24)=1,F24=fériés)</formula>
    </cfRule>
  </conditionalFormatting>
  <conditionalFormatting sqref="F24">
    <cfRule type="expression" dxfId="904" priority="240" stopIfTrue="1">
      <formula>OR(WEEKDAY(F24)=7,WEEKDAY(F24)=1,F24=fériés)</formula>
    </cfRule>
  </conditionalFormatting>
  <conditionalFormatting sqref="F24">
    <cfRule type="expression" dxfId="903" priority="238" stopIfTrue="1">
      <formula>OR(DAY(F24)=1,DAY(F24)=2,DAY(F24)=3)</formula>
    </cfRule>
    <cfRule type="expression" dxfId="902" priority="239" stopIfTrue="1">
      <formula>OR(WEEKDAY(F24)=7,WEEKDAY(F24)=1,F24=fériés)</formula>
    </cfRule>
  </conditionalFormatting>
  <conditionalFormatting sqref="F24">
    <cfRule type="expression" dxfId="901" priority="237" stopIfTrue="1">
      <formula>OR(WEEKDAY(F24)=7,WEEKDAY(F24)=1,F24=fériés)</formula>
    </cfRule>
  </conditionalFormatting>
  <conditionalFormatting sqref="F24">
    <cfRule type="expression" dxfId="900" priority="236" stopIfTrue="1">
      <formula>OR(WEEKDAY(F24)=7,WEEKDAY(F24)=1,F24=fériés)</formula>
    </cfRule>
  </conditionalFormatting>
  <conditionalFormatting sqref="F24">
    <cfRule type="expression" dxfId="899" priority="235" stopIfTrue="1">
      <formula>OR(WEEKDAY(F24)=7,WEEKDAY(F24)=1,F24=fériés)</formula>
    </cfRule>
  </conditionalFormatting>
  <conditionalFormatting sqref="Y24">
    <cfRule type="expression" dxfId="898" priority="226" stopIfTrue="1">
      <formula>OR(WEEKDAY(Y24)=7,WEEKDAY(Y24)=1,Y24=fériés)</formula>
    </cfRule>
  </conditionalFormatting>
  <conditionalFormatting sqref="Y24">
    <cfRule type="expression" dxfId="897" priority="225" stopIfTrue="1">
      <formula>OR(WEEKDAY(Y24)=7,WEEKDAY(Y24)=1,Y24=fériés)</formula>
    </cfRule>
  </conditionalFormatting>
  <conditionalFormatting sqref="Y24">
    <cfRule type="expression" dxfId="896" priority="224" stopIfTrue="1">
      <formula>OR(WEEKDAY(Y24)=7,WEEKDAY(Y24)=1,Y24=fériés)</formula>
    </cfRule>
  </conditionalFormatting>
  <conditionalFormatting sqref="Y24">
    <cfRule type="expression" dxfId="895" priority="222" stopIfTrue="1">
      <formula>OR(DAY(Y24)=1,DAY(Y24)=2,DAY(Y24)=3)</formula>
    </cfRule>
    <cfRule type="expression" dxfId="894" priority="223" stopIfTrue="1">
      <formula>OR(WEEKDAY(Y24)=7,WEEKDAY(Y24)=1,Y24=fériés)</formula>
    </cfRule>
  </conditionalFormatting>
  <conditionalFormatting sqref="Y24">
    <cfRule type="expression" dxfId="893" priority="221" stopIfTrue="1">
      <formula>OR(WEEKDAY(Y24)=7,WEEKDAY(Y24)=1,Y24=fériés)</formula>
    </cfRule>
  </conditionalFormatting>
  <conditionalFormatting sqref="Y24">
    <cfRule type="expression" dxfId="892" priority="220" stopIfTrue="1">
      <formula>OR(WEEKDAY(Y24)=7,WEEKDAY(Y24)=1,Y24=fériés)</formula>
    </cfRule>
  </conditionalFormatting>
  <conditionalFormatting sqref="Y24">
    <cfRule type="expression" dxfId="891" priority="219" stopIfTrue="1">
      <formula>OR(WEEKDAY(Y24)=7,WEEKDAY(Y24)=1,Y24=fériés)</formula>
    </cfRule>
  </conditionalFormatting>
  <conditionalFormatting sqref="F21:G21">
    <cfRule type="expression" dxfId="890" priority="218" stopIfTrue="1">
      <formula>OR(WEEKDAY(F21)=7,WEEKDAY(F21)=1,F21=fériés)</formula>
    </cfRule>
  </conditionalFormatting>
  <conditionalFormatting sqref="F21:G21">
    <cfRule type="expression" dxfId="889" priority="217" stopIfTrue="1">
      <formula>OR(WEEKDAY(F21)=7,WEEKDAY(F21)=1,F21=fériés)</formula>
    </cfRule>
  </conditionalFormatting>
  <conditionalFormatting sqref="F21:G21">
    <cfRule type="expression" dxfId="888" priority="216" stopIfTrue="1">
      <formula>OR(WEEKDAY(F21)=7,WEEKDAY(F21)=1,F21=fériés)</formula>
    </cfRule>
  </conditionalFormatting>
  <conditionalFormatting sqref="F21:G21">
    <cfRule type="expression" dxfId="887" priority="214" stopIfTrue="1">
      <formula>OR(DAY(F21)=1,DAY(F21)=2,DAY(F21)=3)</formula>
    </cfRule>
    <cfRule type="expression" dxfId="886" priority="215" stopIfTrue="1">
      <formula>OR(WEEKDAY(F21)=7,WEEKDAY(F21)=1,F21=fériés)</formula>
    </cfRule>
  </conditionalFormatting>
  <conditionalFormatting sqref="F21:G21">
    <cfRule type="expression" dxfId="885" priority="213" stopIfTrue="1">
      <formula>OR(WEEKDAY(F21)=7,WEEKDAY(F21)=1,F21=fériés)</formula>
    </cfRule>
  </conditionalFormatting>
  <conditionalFormatting sqref="F21:G21">
    <cfRule type="expression" dxfId="884" priority="212" stopIfTrue="1">
      <formula>OR(WEEKDAY(F21)=7,WEEKDAY(F21)=1,F21=fériés)</formula>
    </cfRule>
  </conditionalFormatting>
  <conditionalFormatting sqref="F21:G21">
    <cfRule type="expression" dxfId="883" priority="211" stopIfTrue="1">
      <formula>OR(WEEKDAY(F21)=7,WEEKDAY(F21)=1,F21=fériés)</formula>
    </cfRule>
  </conditionalFormatting>
  <conditionalFormatting sqref="G15:I15">
    <cfRule type="expression" dxfId="882" priority="186" stopIfTrue="1">
      <formula>OR(WEEKDAY(G15)=7,WEEKDAY(G15)=1,G15=fériés)</formula>
    </cfRule>
  </conditionalFormatting>
  <conditionalFormatting sqref="G15:I15">
    <cfRule type="expression" dxfId="881" priority="185" stopIfTrue="1">
      <formula>OR(WEEKDAY(G15)=7,WEEKDAY(G15)=1,G15=fériés)</formula>
    </cfRule>
  </conditionalFormatting>
  <conditionalFormatting sqref="G15:I15">
    <cfRule type="expression" dxfId="880" priority="184" stopIfTrue="1">
      <formula>OR(WEEKDAY(G15)=7,WEEKDAY(G15)=1,G15=fériés)</formula>
    </cfRule>
  </conditionalFormatting>
  <conditionalFormatting sqref="G15:I15">
    <cfRule type="expression" dxfId="879" priority="182" stopIfTrue="1">
      <formula>OR(DAY(G15)=1,DAY(G15)=2,DAY(G15)=3)</formula>
    </cfRule>
    <cfRule type="expression" dxfId="878" priority="183" stopIfTrue="1">
      <formula>OR(WEEKDAY(G15)=7,WEEKDAY(G15)=1,G15=fériés)</formula>
    </cfRule>
  </conditionalFormatting>
  <conditionalFormatting sqref="G15:I15">
    <cfRule type="expression" dxfId="877" priority="181" stopIfTrue="1">
      <formula>OR(WEEKDAY(G15)=7,WEEKDAY(G15)=1,G15=fériés)</formula>
    </cfRule>
  </conditionalFormatting>
  <conditionalFormatting sqref="G15:I15">
    <cfRule type="expression" dxfId="876" priority="180" stopIfTrue="1">
      <formula>OR(WEEKDAY(G15)=7,WEEKDAY(G15)=1,G15=fériés)</formula>
    </cfRule>
  </conditionalFormatting>
  <conditionalFormatting sqref="G15:I15">
    <cfRule type="expression" dxfId="875" priority="179" stopIfTrue="1">
      <formula>OR(WEEKDAY(G15)=7,WEEKDAY(G15)=1,G15=fériés)</formula>
    </cfRule>
  </conditionalFormatting>
  <conditionalFormatting sqref="M15:P15">
    <cfRule type="expression" dxfId="874" priority="178" stopIfTrue="1">
      <formula>OR(WEEKDAY(M15)=7,WEEKDAY(M15)=1,M15=fériés)</formula>
    </cfRule>
  </conditionalFormatting>
  <conditionalFormatting sqref="M15:P15">
    <cfRule type="expression" dxfId="873" priority="177" stopIfTrue="1">
      <formula>OR(WEEKDAY(M15)=7,WEEKDAY(M15)=1,M15=fériés)</formula>
    </cfRule>
  </conditionalFormatting>
  <conditionalFormatting sqref="M15:P15">
    <cfRule type="expression" dxfId="872" priority="176" stopIfTrue="1">
      <formula>OR(WEEKDAY(M15)=7,WEEKDAY(M15)=1,M15=fériés)</formula>
    </cfRule>
  </conditionalFormatting>
  <conditionalFormatting sqref="M15:P15">
    <cfRule type="expression" dxfId="871" priority="174" stopIfTrue="1">
      <formula>OR(DAY(M15)=1,DAY(M15)=2,DAY(M15)=3)</formula>
    </cfRule>
    <cfRule type="expression" dxfId="870" priority="175" stopIfTrue="1">
      <formula>OR(WEEKDAY(M15)=7,WEEKDAY(M15)=1,M15=fériés)</formula>
    </cfRule>
  </conditionalFormatting>
  <conditionalFormatting sqref="M15:P15">
    <cfRule type="expression" dxfId="869" priority="173" stopIfTrue="1">
      <formula>OR(WEEKDAY(M15)=7,WEEKDAY(M15)=1,M15=fériés)</formula>
    </cfRule>
  </conditionalFormatting>
  <conditionalFormatting sqref="M15:P15">
    <cfRule type="expression" dxfId="868" priority="172" stopIfTrue="1">
      <formula>OR(WEEKDAY(M15)=7,WEEKDAY(M15)=1,M15=fériés)</formula>
    </cfRule>
  </conditionalFormatting>
  <conditionalFormatting sqref="M15:P15">
    <cfRule type="expression" dxfId="867" priority="171" stopIfTrue="1">
      <formula>OR(WEEKDAY(M15)=7,WEEKDAY(M15)=1,M15=fériés)</formula>
    </cfRule>
  </conditionalFormatting>
  <conditionalFormatting sqref="T15:X15">
    <cfRule type="expression" dxfId="866" priority="170" stopIfTrue="1">
      <formula>OR(WEEKDAY(T15)=7,WEEKDAY(T15)=1,T15=fériés)</formula>
    </cfRule>
  </conditionalFormatting>
  <conditionalFormatting sqref="T15:X15">
    <cfRule type="expression" dxfId="865" priority="169" stopIfTrue="1">
      <formula>OR(WEEKDAY(T15)=7,WEEKDAY(T15)=1,T15=fériés)</formula>
    </cfRule>
  </conditionalFormatting>
  <conditionalFormatting sqref="T15:X15">
    <cfRule type="expression" dxfId="864" priority="168" stopIfTrue="1">
      <formula>OR(WEEKDAY(T15)=7,WEEKDAY(T15)=1,T15=fériés)</formula>
    </cfRule>
  </conditionalFormatting>
  <conditionalFormatting sqref="T15:X15">
    <cfRule type="expression" dxfId="863" priority="166" stopIfTrue="1">
      <formula>OR(DAY(T15)=1,DAY(T15)=2,DAY(T15)=3)</formula>
    </cfRule>
    <cfRule type="expression" dxfId="862" priority="167" stopIfTrue="1">
      <formula>OR(WEEKDAY(T15)=7,WEEKDAY(T15)=1,T15=fériés)</formula>
    </cfRule>
  </conditionalFormatting>
  <conditionalFormatting sqref="T15:X15">
    <cfRule type="expression" dxfId="861" priority="165" stopIfTrue="1">
      <formula>OR(WEEKDAY(T15)=7,WEEKDAY(T15)=1,T15=fériés)</formula>
    </cfRule>
  </conditionalFormatting>
  <conditionalFormatting sqref="T15:X15">
    <cfRule type="expression" dxfId="860" priority="164" stopIfTrue="1">
      <formula>OR(WEEKDAY(T15)=7,WEEKDAY(T15)=1,T15=fériés)</formula>
    </cfRule>
  </conditionalFormatting>
  <conditionalFormatting sqref="T15:X15">
    <cfRule type="expression" dxfId="859" priority="163" stopIfTrue="1">
      <formula>OR(WEEKDAY(T15)=7,WEEKDAY(T15)=1,T15=fériés)</formula>
    </cfRule>
  </conditionalFormatting>
  <conditionalFormatting sqref="F6:J6">
    <cfRule type="expression" dxfId="858" priority="162" stopIfTrue="1">
      <formula>OR(WEEKDAY(F6)=7,WEEKDAY(F6)=1,F6=fériés)</formula>
    </cfRule>
  </conditionalFormatting>
  <conditionalFormatting sqref="F6:J6">
    <cfRule type="expression" dxfId="857" priority="161" stopIfTrue="1">
      <formula>OR(WEEKDAY(F6)=7,WEEKDAY(F6)=1,F6=fériés)</formula>
    </cfRule>
  </conditionalFormatting>
  <conditionalFormatting sqref="F6:J6">
    <cfRule type="expression" dxfId="856" priority="160" stopIfTrue="1">
      <formula>OR(WEEKDAY(F6)=7,WEEKDAY(F6)=1,F6=fériés)</formula>
    </cfRule>
  </conditionalFormatting>
  <conditionalFormatting sqref="F6:J6">
    <cfRule type="expression" dxfId="855" priority="158" stopIfTrue="1">
      <formula>OR(DAY(F6)=1,DAY(F6)=2,DAY(F6)=3)</formula>
    </cfRule>
    <cfRule type="expression" dxfId="854" priority="159" stopIfTrue="1">
      <formula>OR(WEEKDAY(F6)=7,WEEKDAY(F6)=1,F6=fériés)</formula>
    </cfRule>
  </conditionalFormatting>
  <conditionalFormatting sqref="F6:J6">
    <cfRule type="expression" dxfId="853" priority="157" stopIfTrue="1">
      <formula>OR(WEEKDAY(F6)=7,WEEKDAY(F6)=1,F6=fériés)</formula>
    </cfRule>
  </conditionalFormatting>
  <conditionalFormatting sqref="F6:J6">
    <cfRule type="expression" dxfId="852" priority="156" stopIfTrue="1">
      <formula>OR(WEEKDAY(F6)=7,WEEKDAY(F6)=1,F6=fériés)</formula>
    </cfRule>
  </conditionalFormatting>
  <conditionalFormatting sqref="F6:J6">
    <cfRule type="expression" dxfId="851" priority="155" stopIfTrue="1">
      <formula>OR(WEEKDAY(F6)=7,WEEKDAY(F6)=1,F6=fériés)</formula>
    </cfRule>
  </conditionalFormatting>
  <conditionalFormatting sqref="M6:Q6">
    <cfRule type="expression" dxfId="850" priority="154" stopIfTrue="1">
      <formula>OR(WEEKDAY(M6)=7,WEEKDAY(M6)=1,M6=fériés)</formula>
    </cfRule>
  </conditionalFormatting>
  <conditionalFormatting sqref="M6:Q6">
    <cfRule type="expression" dxfId="849" priority="153" stopIfTrue="1">
      <formula>OR(WEEKDAY(M6)=7,WEEKDAY(M6)=1,M6=fériés)</formula>
    </cfRule>
  </conditionalFormatting>
  <conditionalFormatting sqref="M6:Q6">
    <cfRule type="expression" dxfId="848" priority="152" stopIfTrue="1">
      <formula>OR(WEEKDAY(M6)=7,WEEKDAY(M6)=1,M6=fériés)</formula>
    </cfRule>
  </conditionalFormatting>
  <conditionalFormatting sqref="M6:Q6">
    <cfRule type="expression" dxfId="847" priority="150" stopIfTrue="1">
      <formula>OR(DAY(M6)=1,DAY(M6)=2,DAY(M6)=3)</formula>
    </cfRule>
    <cfRule type="expression" dxfId="846" priority="151" stopIfTrue="1">
      <formula>OR(WEEKDAY(M6)=7,WEEKDAY(M6)=1,M6=fériés)</formula>
    </cfRule>
  </conditionalFormatting>
  <conditionalFormatting sqref="M6:Q6">
    <cfRule type="expression" dxfId="845" priority="149" stopIfTrue="1">
      <formula>OR(WEEKDAY(M6)=7,WEEKDAY(M6)=1,M6=fériés)</formula>
    </cfRule>
  </conditionalFormatting>
  <conditionalFormatting sqref="M6:Q6">
    <cfRule type="expression" dxfId="844" priority="148" stopIfTrue="1">
      <formula>OR(WEEKDAY(M6)=7,WEEKDAY(M6)=1,M6=fériés)</formula>
    </cfRule>
  </conditionalFormatting>
  <conditionalFormatting sqref="M6:Q6">
    <cfRule type="expression" dxfId="843" priority="147" stopIfTrue="1">
      <formula>OR(WEEKDAY(M6)=7,WEEKDAY(M6)=1,M6=fériés)</formula>
    </cfRule>
  </conditionalFormatting>
  <conditionalFormatting sqref="T6:X6">
    <cfRule type="expression" dxfId="842" priority="146" stopIfTrue="1">
      <formula>OR(WEEKDAY(T6)=7,WEEKDAY(T6)=1,T6=fériés)</formula>
    </cfRule>
  </conditionalFormatting>
  <conditionalFormatting sqref="T6:X6">
    <cfRule type="expression" dxfId="841" priority="145" stopIfTrue="1">
      <formula>OR(WEEKDAY(T6)=7,WEEKDAY(T6)=1,T6=fériés)</formula>
    </cfRule>
  </conditionalFormatting>
  <conditionalFormatting sqref="T6:X6">
    <cfRule type="expression" dxfId="840" priority="144" stopIfTrue="1">
      <formula>OR(WEEKDAY(T6)=7,WEEKDAY(T6)=1,T6=fériés)</formula>
    </cfRule>
  </conditionalFormatting>
  <conditionalFormatting sqref="T6:X6">
    <cfRule type="expression" dxfId="839" priority="142" stopIfTrue="1">
      <formula>OR(DAY(T6)=1,DAY(T6)=2,DAY(T6)=3)</formula>
    </cfRule>
    <cfRule type="expression" dxfId="838" priority="143" stopIfTrue="1">
      <formula>OR(WEEKDAY(T6)=7,WEEKDAY(T6)=1,T6=fériés)</formula>
    </cfRule>
  </conditionalFormatting>
  <conditionalFormatting sqref="T6:X6">
    <cfRule type="expression" dxfId="837" priority="141" stopIfTrue="1">
      <formula>OR(WEEKDAY(T6)=7,WEEKDAY(T6)=1,T6=fériés)</formula>
    </cfRule>
  </conditionalFormatting>
  <conditionalFormatting sqref="T6:X6">
    <cfRule type="expression" dxfId="836" priority="140" stopIfTrue="1">
      <formula>OR(WEEKDAY(T6)=7,WEEKDAY(T6)=1,T6=fériés)</formula>
    </cfRule>
  </conditionalFormatting>
  <conditionalFormatting sqref="T6:X6">
    <cfRule type="expression" dxfId="835" priority="139" stopIfTrue="1">
      <formula>OR(WEEKDAY(T6)=7,WEEKDAY(T6)=1,T6=fériés)</formula>
    </cfRule>
  </conditionalFormatting>
  <conditionalFormatting sqref="C24">
    <cfRule type="expression" dxfId="834" priority="138" stopIfTrue="1">
      <formula>OR(WEEKDAY(C24)=7,WEEKDAY(C24)=1,C24=fériés)</formula>
    </cfRule>
  </conditionalFormatting>
  <conditionalFormatting sqref="C24">
    <cfRule type="expression" dxfId="833" priority="137" stopIfTrue="1">
      <formula>OR(WEEKDAY(C24)=7,WEEKDAY(C24)=1,C24=fériés)</formula>
    </cfRule>
  </conditionalFormatting>
  <conditionalFormatting sqref="C24">
    <cfRule type="expression" dxfId="832" priority="136" stopIfTrue="1">
      <formula>OR(WEEKDAY(C24)=7,WEEKDAY(C24)=1,C24=fériés)</formula>
    </cfRule>
  </conditionalFormatting>
  <conditionalFormatting sqref="C24">
    <cfRule type="expression" dxfId="831" priority="134" stopIfTrue="1">
      <formula>OR(DAY(C24)=1,DAY(C24)=2,DAY(C24)=3)</formula>
    </cfRule>
    <cfRule type="expression" dxfId="830" priority="135" stopIfTrue="1">
      <formula>OR(WEEKDAY(C24)=7,WEEKDAY(C24)=1,C24=fériés)</formula>
    </cfRule>
  </conditionalFormatting>
  <conditionalFormatting sqref="C24">
    <cfRule type="expression" dxfId="829" priority="133" stopIfTrue="1">
      <formula>OR(WEEKDAY(C24)=7,WEEKDAY(C24)=1,C24=fériés)</formula>
    </cfRule>
  </conditionalFormatting>
  <conditionalFormatting sqref="C24">
    <cfRule type="expression" dxfId="828" priority="132" stopIfTrue="1">
      <formula>OR(WEEKDAY(C24)=7,WEEKDAY(C24)=1,C24=fériés)</formula>
    </cfRule>
  </conditionalFormatting>
  <conditionalFormatting sqref="C24">
    <cfRule type="expression" dxfId="827" priority="131" stopIfTrue="1">
      <formula>OR(WEEKDAY(C24)=7,WEEKDAY(C24)=1,C24=fériés)</formula>
    </cfRule>
  </conditionalFormatting>
  <conditionalFormatting sqref="C21">
    <cfRule type="expression" dxfId="826" priority="130" stopIfTrue="1">
      <formula>OR(WEEKDAY(C21)=7,WEEKDAY(C21)=1,C21=fériés)</formula>
    </cfRule>
  </conditionalFormatting>
  <conditionalFormatting sqref="C21">
    <cfRule type="expression" dxfId="825" priority="129" stopIfTrue="1">
      <formula>OR(WEEKDAY(C21)=7,WEEKDAY(C21)=1,C21=fériés)</formula>
    </cfRule>
  </conditionalFormatting>
  <conditionalFormatting sqref="C21">
    <cfRule type="expression" dxfId="824" priority="128" stopIfTrue="1">
      <formula>OR(WEEKDAY(C21)=7,WEEKDAY(C21)=1,C21=fériés)</formula>
    </cfRule>
  </conditionalFormatting>
  <conditionalFormatting sqref="C21">
    <cfRule type="expression" dxfId="823" priority="126" stopIfTrue="1">
      <formula>OR(DAY(C21)=1,DAY(C21)=2,DAY(C21)=3)</formula>
    </cfRule>
    <cfRule type="expression" dxfId="822" priority="127" stopIfTrue="1">
      <formula>OR(WEEKDAY(C21)=7,WEEKDAY(C21)=1,C21=fériés)</formula>
    </cfRule>
  </conditionalFormatting>
  <conditionalFormatting sqref="C21">
    <cfRule type="expression" dxfId="821" priority="125" stopIfTrue="1">
      <formula>OR(WEEKDAY(C21)=7,WEEKDAY(C21)=1,C21=fériés)</formula>
    </cfRule>
  </conditionalFormatting>
  <conditionalFormatting sqref="C21">
    <cfRule type="expression" dxfId="820" priority="124" stopIfTrue="1">
      <formula>OR(WEEKDAY(C21)=7,WEEKDAY(C21)=1,C21=fériés)</formula>
    </cfRule>
  </conditionalFormatting>
  <conditionalFormatting sqref="C21">
    <cfRule type="expression" dxfId="819" priority="123" stopIfTrue="1">
      <formula>OR(WEEKDAY(C21)=7,WEEKDAY(C21)=1,C21=fériés)</formula>
    </cfRule>
  </conditionalFormatting>
  <conditionalFormatting sqref="C6">
    <cfRule type="expression" dxfId="818" priority="114" stopIfTrue="1">
      <formula>OR(WEEKDAY(C6)=7,WEEKDAY(C6)=1,C6=fériés)</formula>
    </cfRule>
  </conditionalFormatting>
  <conditionalFormatting sqref="C6">
    <cfRule type="expression" dxfId="817" priority="113" stopIfTrue="1">
      <formula>OR(WEEKDAY(C6)=7,WEEKDAY(C6)=1,C6=fériés)</formula>
    </cfRule>
  </conditionalFormatting>
  <conditionalFormatting sqref="C6">
    <cfRule type="expression" dxfId="816" priority="112" stopIfTrue="1">
      <formula>OR(WEEKDAY(C6)=7,WEEKDAY(C6)=1,C6=fériés)</formula>
    </cfRule>
  </conditionalFormatting>
  <conditionalFormatting sqref="C6">
    <cfRule type="expression" dxfId="815" priority="110" stopIfTrue="1">
      <formula>OR(DAY(C6)=1,DAY(C6)=2,DAY(C6)=3)</formula>
    </cfRule>
    <cfRule type="expression" dxfId="814" priority="111" stopIfTrue="1">
      <formula>OR(WEEKDAY(C6)=7,WEEKDAY(C6)=1,C6=fériés)</formula>
    </cfRule>
  </conditionalFormatting>
  <conditionalFormatting sqref="C6">
    <cfRule type="expression" dxfId="813" priority="109" stopIfTrue="1">
      <formula>OR(WEEKDAY(C6)=7,WEEKDAY(C6)=1,C6=fériés)</formula>
    </cfRule>
  </conditionalFormatting>
  <conditionalFormatting sqref="C6">
    <cfRule type="expression" dxfId="812" priority="108" stopIfTrue="1">
      <formula>OR(WEEKDAY(C6)=7,WEEKDAY(C6)=1,C6=fériés)</formula>
    </cfRule>
  </conditionalFormatting>
  <conditionalFormatting sqref="C6">
    <cfRule type="expression" dxfId="811" priority="107" stopIfTrue="1">
      <formula>OR(WEEKDAY(C6)=7,WEEKDAY(C6)=1,C6=fériés)</formula>
    </cfRule>
  </conditionalFormatting>
  <conditionalFormatting sqref="F23:J23">
    <cfRule type="expression" dxfId="810" priority="106" stopIfTrue="1">
      <formula>OR(WEEKDAY(F23)=7,WEEKDAY(F23)=1,F23=fériés)</formula>
    </cfRule>
  </conditionalFormatting>
  <conditionalFormatting sqref="F23:J23">
    <cfRule type="expression" dxfId="809" priority="105" stopIfTrue="1">
      <formula>OR(WEEKDAY(F23)=7,WEEKDAY(F23)=1,F23=fériés)</formula>
    </cfRule>
  </conditionalFormatting>
  <conditionalFormatting sqref="F23:J23">
    <cfRule type="expression" dxfId="808" priority="104" stopIfTrue="1">
      <formula>OR(WEEKDAY(F23)=7,WEEKDAY(F23)=1,F23=fériés)</formula>
    </cfRule>
  </conditionalFormatting>
  <conditionalFormatting sqref="F23:J23">
    <cfRule type="expression" dxfId="807" priority="102" stopIfTrue="1">
      <formula>OR(DAY(F23)=1,DAY(F23)=2,DAY(F23)=3)</formula>
    </cfRule>
    <cfRule type="expression" dxfId="806" priority="103" stopIfTrue="1">
      <formula>OR(WEEKDAY(F23)=7,WEEKDAY(F23)=1,F23=fériés)</formula>
    </cfRule>
  </conditionalFormatting>
  <conditionalFormatting sqref="F23:J23">
    <cfRule type="expression" dxfId="805" priority="101" stopIfTrue="1">
      <formula>OR(WEEKDAY(F23)=7,WEEKDAY(F23)=1,F23=fériés)</formula>
    </cfRule>
  </conditionalFormatting>
  <conditionalFormatting sqref="F23:J23">
    <cfRule type="expression" dxfId="804" priority="100" stopIfTrue="1">
      <formula>OR(WEEKDAY(F23)=7,WEEKDAY(F23)=1,F23=fériés)</formula>
    </cfRule>
  </conditionalFormatting>
  <conditionalFormatting sqref="F23:J23">
    <cfRule type="expression" dxfId="803" priority="99" stopIfTrue="1">
      <formula>OR(WEEKDAY(F23)=7,WEEKDAY(F23)=1,F23=fériés)</formula>
    </cfRule>
  </conditionalFormatting>
  <conditionalFormatting sqref="M23:S23">
    <cfRule type="expression" dxfId="802" priority="98" stopIfTrue="1">
      <formula>OR(WEEKDAY(M23)=7,WEEKDAY(M23)=1,M23=fériés)</formula>
    </cfRule>
  </conditionalFormatting>
  <conditionalFormatting sqref="M23:S23">
    <cfRule type="expression" dxfId="801" priority="97" stopIfTrue="1">
      <formula>OR(WEEKDAY(M23)=7,WEEKDAY(M23)=1,M23=fériés)</formula>
    </cfRule>
  </conditionalFormatting>
  <conditionalFormatting sqref="M23:S23">
    <cfRule type="expression" dxfId="800" priority="96" stopIfTrue="1">
      <formula>OR(WEEKDAY(M23)=7,WEEKDAY(M23)=1,M23=fériés)</formula>
    </cfRule>
  </conditionalFormatting>
  <conditionalFormatting sqref="M23:S23">
    <cfRule type="expression" dxfId="799" priority="94" stopIfTrue="1">
      <formula>OR(DAY(M23)=1,DAY(M23)=2,DAY(M23)=3)</formula>
    </cfRule>
    <cfRule type="expression" dxfId="798" priority="95" stopIfTrue="1">
      <formula>OR(WEEKDAY(M23)=7,WEEKDAY(M23)=1,M23=fériés)</formula>
    </cfRule>
  </conditionalFormatting>
  <conditionalFormatting sqref="M23:S23">
    <cfRule type="expression" dxfId="797" priority="93" stopIfTrue="1">
      <formula>OR(WEEKDAY(M23)=7,WEEKDAY(M23)=1,M23=fériés)</formula>
    </cfRule>
  </conditionalFormatting>
  <conditionalFormatting sqref="M23:S23">
    <cfRule type="expression" dxfId="796" priority="92" stopIfTrue="1">
      <formula>OR(WEEKDAY(M23)=7,WEEKDAY(M23)=1,M23=fériés)</formula>
    </cfRule>
  </conditionalFormatting>
  <conditionalFormatting sqref="M23:S23">
    <cfRule type="expression" dxfId="795" priority="91" stopIfTrue="1">
      <formula>OR(WEEKDAY(M23)=7,WEEKDAY(M23)=1,M23=fériés)</formula>
    </cfRule>
  </conditionalFormatting>
  <conditionalFormatting sqref="T23:X23">
    <cfRule type="expression" dxfId="794" priority="90" stopIfTrue="1">
      <formula>OR(WEEKDAY(T23)=7,WEEKDAY(T23)=1,T23=fériés)</formula>
    </cfRule>
  </conditionalFormatting>
  <conditionalFormatting sqref="T23:X23">
    <cfRule type="expression" dxfId="793" priority="89" stopIfTrue="1">
      <formula>OR(WEEKDAY(T23)=7,WEEKDAY(T23)=1,T23=fériés)</formula>
    </cfRule>
  </conditionalFormatting>
  <conditionalFormatting sqref="T23:X23">
    <cfRule type="expression" dxfId="792" priority="88" stopIfTrue="1">
      <formula>OR(WEEKDAY(T23)=7,WEEKDAY(T23)=1,T23=fériés)</formula>
    </cfRule>
  </conditionalFormatting>
  <conditionalFormatting sqref="T23:X23">
    <cfRule type="expression" dxfId="791" priority="86" stopIfTrue="1">
      <formula>OR(DAY(T23)=1,DAY(T23)=2,DAY(T23)=3)</formula>
    </cfRule>
    <cfRule type="expression" dxfId="790" priority="87" stopIfTrue="1">
      <formula>OR(WEEKDAY(T23)=7,WEEKDAY(T23)=1,T23=fériés)</formula>
    </cfRule>
  </conditionalFormatting>
  <conditionalFormatting sqref="T23:X23">
    <cfRule type="expression" dxfId="789" priority="85" stopIfTrue="1">
      <formula>OR(WEEKDAY(T23)=7,WEEKDAY(T23)=1,T23=fériés)</formula>
    </cfRule>
  </conditionalFormatting>
  <conditionalFormatting sqref="T23:X23">
    <cfRule type="expression" dxfId="788" priority="84" stopIfTrue="1">
      <formula>OR(WEEKDAY(T23)=7,WEEKDAY(T23)=1,T23=fériés)</formula>
    </cfRule>
  </conditionalFormatting>
  <conditionalFormatting sqref="T23:X23">
    <cfRule type="expression" dxfId="787" priority="83" stopIfTrue="1">
      <formula>OR(WEEKDAY(T23)=7,WEEKDAY(T23)=1,T23=fériés)</formula>
    </cfRule>
  </conditionalFormatting>
  <conditionalFormatting sqref="C4">
    <cfRule type="expression" dxfId="786" priority="82" stopIfTrue="1">
      <formula>OR(WEEKDAY(C4)=7,WEEKDAY(C4)=1,C4=fériés)</formula>
    </cfRule>
  </conditionalFormatting>
  <conditionalFormatting sqref="C4">
    <cfRule type="expression" dxfId="785" priority="81" stopIfTrue="1">
      <formula>OR(WEEKDAY(C4)=7,WEEKDAY(C4)=1,C4=fériés)</formula>
    </cfRule>
  </conditionalFormatting>
  <conditionalFormatting sqref="C4">
    <cfRule type="expression" dxfId="784" priority="80" stopIfTrue="1">
      <formula>OR(WEEKDAY(C4)=7,WEEKDAY(C4)=1,C4=fériés)</formula>
    </cfRule>
  </conditionalFormatting>
  <conditionalFormatting sqref="C4">
    <cfRule type="expression" dxfId="783" priority="78" stopIfTrue="1">
      <formula>OR(DAY(C4)=1,DAY(C4)=2,DAY(C4)=3)</formula>
    </cfRule>
    <cfRule type="expression" dxfId="782" priority="79" stopIfTrue="1">
      <formula>OR(WEEKDAY(C4)=7,WEEKDAY(C4)=1,C4=fériés)</formula>
    </cfRule>
  </conditionalFormatting>
  <conditionalFormatting sqref="C4">
    <cfRule type="expression" dxfId="781" priority="77" stopIfTrue="1">
      <formula>OR(WEEKDAY(C4)=7,WEEKDAY(C4)=1,C4=fériés)</formula>
    </cfRule>
  </conditionalFormatting>
  <conditionalFormatting sqref="C4">
    <cfRule type="expression" dxfId="780" priority="76" stopIfTrue="1">
      <formula>OR(WEEKDAY(C4)=7,WEEKDAY(C4)=1,C4=fériés)</formula>
    </cfRule>
  </conditionalFormatting>
  <conditionalFormatting sqref="C4">
    <cfRule type="expression" dxfId="779" priority="75" stopIfTrue="1">
      <formula>OR(WEEKDAY(C4)=7,WEEKDAY(C4)=1,C4=fériés)</formula>
    </cfRule>
  </conditionalFormatting>
  <conditionalFormatting sqref="F4:J4">
    <cfRule type="expression" dxfId="778" priority="74" stopIfTrue="1">
      <formula>OR(WEEKDAY(F4)=7,WEEKDAY(F4)=1,F4=fériés)</formula>
    </cfRule>
  </conditionalFormatting>
  <conditionalFormatting sqref="F4:J4">
    <cfRule type="expression" dxfId="777" priority="73" stopIfTrue="1">
      <formula>OR(WEEKDAY(F4)=7,WEEKDAY(F4)=1,F4=fériés)</formula>
    </cfRule>
  </conditionalFormatting>
  <conditionalFormatting sqref="F4:J4">
    <cfRule type="expression" dxfId="776" priority="72" stopIfTrue="1">
      <formula>OR(WEEKDAY(F4)=7,WEEKDAY(F4)=1,F4=fériés)</formula>
    </cfRule>
  </conditionalFormatting>
  <conditionalFormatting sqref="F4:J4">
    <cfRule type="expression" dxfId="775" priority="70" stopIfTrue="1">
      <formula>OR(DAY(F4)=1,DAY(F4)=2,DAY(F4)=3)</formula>
    </cfRule>
    <cfRule type="expression" dxfId="774" priority="71" stopIfTrue="1">
      <formula>OR(WEEKDAY(F4)=7,WEEKDAY(F4)=1,F4=fériés)</formula>
    </cfRule>
  </conditionalFormatting>
  <conditionalFormatting sqref="F4:J4">
    <cfRule type="expression" dxfId="773" priority="69" stopIfTrue="1">
      <formula>OR(WEEKDAY(F4)=7,WEEKDAY(F4)=1,F4=fériés)</formula>
    </cfRule>
  </conditionalFormatting>
  <conditionalFormatting sqref="F4:J4">
    <cfRule type="expression" dxfId="772" priority="68" stopIfTrue="1">
      <formula>OR(WEEKDAY(F4)=7,WEEKDAY(F4)=1,F4=fériés)</formula>
    </cfRule>
  </conditionalFormatting>
  <conditionalFormatting sqref="F4:J4">
    <cfRule type="expression" dxfId="771" priority="67" stopIfTrue="1">
      <formula>OR(WEEKDAY(F4)=7,WEEKDAY(F4)=1,F4=fériés)</formula>
    </cfRule>
  </conditionalFormatting>
  <conditionalFormatting sqref="W4">
    <cfRule type="expression" dxfId="770" priority="65" stopIfTrue="1">
      <formula>OR(DAY(W4)=1,DAY(W4)=2,DAY(W4)=3)</formula>
    </cfRule>
    <cfRule type="expression" dxfId="769" priority="66" stopIfTrue="1">
      <formula>OR(WEEKDAY(W4)=7,WEEKDAY(W4)=1,W4=fériés)</formula>
    </cfRule>
  </conditionalFormatting>
  <conditionalFormatting sqref="V25">
    <cfRule type="expression" dxfId="768" priority="64" stopIfTrue="1">
      <formula>OR(WEEKDAY(V25)=7,WEEKDAY(V25)=1,V25=fériés)</formula>
    </cfRule>
  </conditionalFormatting>
  <conditionalFormatting sqref="H18">
    <cfRule type="expression" dxfId="767" priority="62" stopIfTrue="1">
      <formula>OR(WEEKDAY(H18)=7,WEEKDAY(H18)=1,H18=fériés)</formula>
    </cfRule>
  </conditionalFormatting>
  <conditionalFormatting sqref="P16">
    <cfRule type="expression" dxfId="766" priority="60" stopIfTrue="1">
      <formula>OR(WEEKDAY(P16)=7,WEEKDAY(P16)=1,P16=fériés)</formula>
    </cfRule>
  </conditionalFormatting>
  <conditionalFormatting sqref="M24">
    <cfRule type="expression" dxfId="765" priority="59" stopIfTrue="1">
      <formula>OR(WEEKDAY(M24)=7,WEEKDAY(M24)=1,M24=fériés)</formula>
    </cfRule>
  </conditionalFormatting>
  <conditionalFormatting sqref="M24">
    <cfRule type="expression" dxfId="764" priority="58" stopIfTrue="1">
      <formula>OR(WEEKDAY(M24)=7,WEEKDAY(M24)=1,M24=fériés)</formula>
    </cfRule>
  </conditionalFormatting>
  <conditionalFormatting sqref="M24">
    <cfRule type="expression" dxfId="763" priority="57" stopIfTrue="1">
      <formula>OR(WEEKDAY(M24)=7,WEEKDAY(M24)=1,M24=fériés)</formula>
    </cfRule>
  </conditionalFormatting>
  <conditionalFormatting sqref="M24">
    <cfRule type="expression" dxfId="762" priority="56" stopIfTrue="1">
      <formula>OR(WEEKDAY(M24)=7,WEEKDAY(M24)=1,M24=fériés)</formula>
    </cfRule>
  </conditionalFormatting>
  <conditionalFormatting sqref="M24">
    <cfRule type="expression" dxfId="761" priority="54" stopIfTrue="1">
      <formula>OR(DAY(M24)=1,DAY(M24)=2,DAY(M24)=3)</formula>
    </cfRule>
    <cfRule type="expression" dxfId="760" priority="55" stopIfTrue="1">
      <formula>OR(WEEKDAY(M24)=7,WEEKDAY(M24)=1,M24=fériés)</formula>
    </cfRule>
  </conditionalFormatting>
  <conditionalFormatting sqref="M24">
    <cfRule type="expression" dxfId="759" priority="53" stopIfTrue="1">
      <formula>OR(WEEKDAY(M24)=7,WEEKDAY(M24)=1,M24=fériés)</formula>
    </cfRule>
  </conditionalFormatting>
  <conditionalFormatting sqref="M24">
    <cfRule type="expression" dxfId="758" priority="52" stopIfTrue="1">
      <formula>OR(WEEKDAY(M24)=7,WEEKDAY(M24)=1,M24=fériés)</formula>
    </cfRule>
  </conditionalFormatting>
  <conditionalFormatting sqref="M24">
    <cfRule type="expression" dxfId="757" priority="51" stopIfTrue="1">
      <formula>OR(WEEKDAY(M24)=7,WEEKDAY(M24)=1,M24=fériés)</formula>
    </cfRule>
  </conditionalFormatting>
  <conditionalFormatting sqref="T24">
    <cfRule type="expression" dxfId="756" priority="50" stopIfTrue="1">
      <formula>OR(WEEKDAY(T24)=7,WEEKDAY(T24)=1,T24=fériés)</formula>
    </cfRule>
  </conditionalFormatting>
  <conditionalFormatting sqref="T24">
    <cfRule type="expression" dxfId="755" priority="49" stopIfTrue="1">
      <formula>OR(WEEKDAY(T24)=7,WEEKDAY(T24)=1,T24=fériés)</formula>
    </cfRule>
  </conditionalFormatting>
  <conditionalFormatting sqref="T24">
    <cfRule type="expression" dxfId="754" priority="48" stopIfTrue="1">
      <formula>OR(WEEKDAY(T24)=7,WEEKDAY(T24)=1,T24=fériés)</formula>
    </cfRule>
  </conditionalFormatting>
  <conditionalFormatting sqref="T24">
    <cfRule type="expression" dxfId="753" priority="47" stopIfTrue="1">
      <formula>OR(WEEKDAY(T24)=7,WEEKDAY(T24)=1,T24=fériés)</formula>
    </cfRule>
  </conditionalFormatting>
  <conditionalFormatting sqref="T24">
    <cfRule type="expression" dxfId="752" priority="45" stopIfTrue="1">
      <formula>OR(DAY(T24)=1,DAY(T24)=2,DAY(T24)=3)</formula>
    </cfRule>
    <cfRule type="expression" dxfId="751" priority="46" stopIfTrue="1">
      <formula>OR(WEEKDAY(T24)=7,WEEKDAY(T24)=1,T24=fériés)</formula>
    </cfRule>
  </conditionalFormatting>
  <conditionalFormatting sqref="T24">
    <cfRule type="expression" dxfId="750" priority="44" stopIfTrue="1">
      <formula>OR(WEEKDAY(T24)=7,WEEKDAY(T24)=1,T24=fériés)</formula>
    </cfRule>
  </conditionalFormatting>
  <conditionalFormatting sqref="T24">
    <cfRule type="expression" dxfId="749" priority="43" stopIfTrue="1">
      <formula>OR(WEEKDAY(T24)=7,WEEKDAY(T24)=1,T24=fériés)</formula>
    </cfRule>
  </conditionalFormatting>
  <conditionalFormatting sqref="T24">
    <cfRule type="expression" dxfId="748" priority="42" stopIfTrue="1">
      <formula>OR(WEEKDAY(T24)=7,WEEKDAY(T24)=1,T24=fériés)</formula>
    </cfRule>
  </conditionalFormatting>
  <conditionalFormatting sqref="N20:U20">
    <cfRule type="expression" dxfId="747" priority="41" stopIfTrue="1">
      <formula>OR(WEEKDAY(N20)=7,WEEKDAY(N20)=1,N20=fériés)</formula>
    </cfRule>
  </conditionalFormatting>
  <conditionalFormatting sqref="G22:H22">
    <cfRule type="expression" dxfId="746" priority="39" stopIfTrue="1">
      <formula>OR(WEEKDAY(G22)=7,WEEKDAY(G22)=1,G22=fériés)</formula>
    </cfRule>
  </conditionalFormatting>
  <conditionalFormatting sqref="R22:U22">
    <cfRule type="expression" dxfId="745" priority="38" stopIfTrue="1">
      <formula>OR(WEEKDAY(R22)=7,WEEKDAY(R22)=1,R22=fériés)</formula>
    </cfRule>
  </conditionalFormatting>
  <conditionalFormatting sqref="AD6:AF19">
    <cfRule type="expression" dxfId="744" priority="37" stopIfTrue="1">
      <formula>OR(WEEKDAY(AD6)=7,WEEKDAY(AD6)=1,AD6=fériés)</formula>
    </cfRule>
  </conditionalFormatting>
  <conditionalFormatting sqref="C14:C15 E15:F15 C17:F18 C16:D16 F15:F17">
    <cfRule type="expression" dxfId="743" priority="35" stopIfTrue="1">
      <formula>OR(WEEKDAY(C14)=7,WEEKDAY(C14)=1,C14=fériés)</formula>
    </cfRule>
  </conditionalFormatting>
  <conditionalFormatting sqref="C15">
    <cfRule type="expression" dxfId="742" priority="32" stopIfTrue="1">
      <formula>OR(WEEKDAY(C15)=7,WEEKDAY(C15)=1,C15=fériés)</formula>
    </cfRule>
  </conditionalFormatting>
  <conditionalFormatting sqref="D15">
    <cfRule type="expression" dxfId="741" priority="30" stopIfTrue="1">
      <formula>OR(WEEKDAY(D15)=7,WEEKDAY(D15)=1,D15=fériés)</formula>
    </cfRule>
  </conditionalFormatting>
  <conditionalFormatting sqref="C16">
    <cfRule type="expression" dxfId="740" priority="29" stopIfTrue="1">
      <formula>OR(WEEKDAY(C16)=7,WEEKDAY(C16)=1,C16=fériés)</formula>
    </cfRule>
  </conditionalFormatting>
  <conditionalFormatting sqref="E16">
    <cfRule type="expression" dxfId="739" priority="28" stopIfTrue="1">
      <formula>OR(WEEKDAY(E16)=7,WEEKDAY(E16)=1,E16=fériés)</formula>
    </cfRule>
  </conditionalFormatting>
  <conditionalFormatting sqref="AF4">
    <cfRule type="expression" dxfId="738" priority="27" stopIfTrue="1">
      <formula>OR(WEEKDAY(AF4)=7,WEEKDAY(AF4)=1,AF4=fériés)</formula>
    </cfRule>
  </conditionalFormatting>
  <conditionalFormatting sqref="AD3">
    <cfRule type="expression" dxfId="737" priority="25" stopIfTrue="1">
      <formula>OR(DAY(AD3)=1,DAY(AD3)=2,DAY(AD3)=3)</formula>
    </cfRule>
    <cfRule type="expression" dxfId="736" priority="26" stopIfTrue="1">
      <formula>OR(WEEKDAY(AD3)=7,WEEKDAY(AD3)=1,AD3=fériés)</formula>
    </cfRule>
  </conditionalFormatting>
  <conditionalFormatting sqref="F10">
    <cfRule type="expression" dxfId="735" priority="24" stopIfTrue="1">
      <formula>OR(WEEKDAY(F10)=7,WEEKDAY(F10)=1,F10=fériés)</formula>
    </cfRule>
  </conditionalFormatting>
  <conditionalFormatting sqref="F11">
    <cfRule type="expression" dxfId="734" priority="23" stopIfTrue="1">
      <formula>OR(WEEKDAY(F11)=7,WEEKDAY(F11)=1,F11=fériés)</formula>
    </cfRule>
  </conditionalFormatting>
  <conditionalFormatting sqref="C12:T12">
    <cfRule type="expression" dxfId="733" priority="18" stopIfTrue="1">
      <formula>OR(WEEKDAY(C12)=7,WEEKDAY(C12)=1,C12=fériés)</formula>
    </cfRule>
  </conditionalFormatting>
  <conditionalFormatting sqref="C12:T12">
    <cfRule type="expression" dxfId="732" priority="17" stopIfTrue="1">
      <formula>OR(WEEKDAY(C12)=7,WEEKDAY(C12)=1,C12=fériés)</formula>
    </cfRule>
  </conditionalFormatting>
  <conditionalFormatting sqref="C12:T12">
    <cfRule type="expression" dxfId="731" priority="19" stopIfTrue="1">
      <formula>OR(WEEKDAY(C12)=7,WEEKDAY(C12)=1,C12=fériés)</formula>
    </cfRule>
  </conditionalFormatting>
  <conditionalFormatting sqref="C19:S19">
    <cfRule type="expression" dxfId="730" priority="16" stopIfTrue="1">
      <formula>OR(WEEKDAY(C19)=7,WEEKDAY(C19)=1,C19=fériés)</formula>
    </cfRule>
  </conditionalFormatting>
  <conditionalFormatting sqref="C19:S19">
    <cfRule type="expression" dxfId="729" priority="15" stopIfTrue="1">
      <formula>OR(WEEKDAY(C19)=7,WEEKDAY(C19)=1,C19=fériés)</formula>
    </cfRule>
  </conditionalFormatting>
  <conditionalFormatting sqref="C19:S19">
    <cfRule type="expression" dxfId="728" priority="14" stopIfTrue="1">
      <formula>OR(WEEKDAY(C19)=7,WEEKDAY(C19)=1,C19=fériés)</formula>
    </cfRule>
  </conditionalFormatting>
  <conditionalFormatting sqref="C20:F20">
    <cfRule type="expression" dxfId="727" priority="13" stopIfTrue="1">
      <formula>OR(WEEKDAY(C20)=7,WEEKDAY(C20)=1,C20=fériés)</formula>
    </cfRule>
  </conditionalFormatting>
  <conditionalFormatting sqref="G20:M20">
    <cfRule type="expression" dxfId="726" priority="12" stopIfTrue="1">
      <formula>OR(WEEKDAY(G20)=7,WEEKDAY(G20)=1,G20=fériés)</formula>
    </cfRule>
  </conditionalFormatting>
  <conditionalFormatting sqref="V20:AF22">
    <cfRule type="expression" dxfId="725" priority="11" stopIfTrue="1">
      <formula>OR(WEEKDAY(V20)=7,WEEKDAY(V20)=1,V20=fériés)</formula>
    </cfRule>
  </conditionalFormatting>
  <conditionalFormatting sqref="H21:U21">
    <cfRule type="expression" dxfId="724" priority="10" stopIfTrue="1">
      <formula>OR(WEEKDAY(H21)=7,WEEKDAY(H21)=1,H21=fériés)</formula>
    </cfRule>
  </conditionalFormatting>
  <conditionalFormatting sqref="C22:F22">
    <cfRule type="expression" dxfId="723" priority="9" stopIfTrue="1">
      <formula>OR(WEEKDAY(C22)=7,WEEKDAY(C22)=1,C22=fériés)</formula>
    </cfRule>
  </conditionalFormatting>
  <conditionalFormatting sqref="J13:J16">
    <cfRule type="expression" dxfId="722" priority="8" stopIfTrue="1">
      <formula>OR(WEEKDAY(J13)=7,WEEKDAY(J13)=1,J13=fériés)</formula>
    </cfRule>
  </conditionalFormatting>
  <conditionalFormatting sqref="Q13:Q16">
    <cfRule type="expression" dxfId="721" priority="7" stopIfTrue="1">
      <formula>OR(WEEKDAY(Q13)=7,WEEKDAY(Q13)=1,Q13=fériés)</formula>
    </cfRule>
  </conditionalFormatting>
  <conditionalFormatting sqref="I22">
    <cfRule type="expression" dxfId="720" priority="6" stopIfTrue="1">
      <formula>OR(WEEKDAY(I22)=7,WEEKDAY(I22)=1,I22=fériés)</formula>
    </cfRule>
  </conditionalFormatting>
  <conditionalFormatting sqref="J22">
    <cfRule type="expression" dxfId="719" priority="5" stopIfTrue="1">
      <formula>OR(WEEKDAY(J22)=7,WEEKDAY(J22)=1,J22=fériés)</formula>
    </cfRule>
  </conditionalFormatting>
  <conditionalFormatting sqref="P22">
    <cfRule type="expression" dxfId="718" priority="4" stopIfTrue="1">
      <formula>OR(WEEKDAY(P22)=7,WEEKDAY(P22)=1,P22=fériés)</formula>
    </cfRule>
  </conditionalFormatting>
  <conditionalFormatting sqref="Q22">
    <cfRule type="expression" dxfId="717" priority="3" stopIfTrue="1">
      <formula>OR(WEEKDAY(Q22)=7,WEEKDAY(Q22)=1,Q22=fériés)</formula>
    </cfRule>
  </conditionalFormatting>
  <conditionalFormatting sqref="Q17:Q18">
    <cfRule type="expression" dxfId="716" priority="2" stopIfTrue="1">
      <formula>OR(WEEKDAY(Q17)=7,WEEKDAY(Q17)=1,Q17=fériés)</formula>
    </cfRule>
  </conditionalFormatting>
  <conditionalFormatting sqref="O17:O18">
    <cfRule type="expression" dxfId="715" priority="1" stopIfTrue="1">
      <formula>OR(WEEKDAY(O17)=7,WEEKDAY(O17)=1,O17=fériés)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avril 2014&amp;R&amp;D - &amp;T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22">
    <pageSetUpPr fitToPage="1"/>
  </sheetPr>
  <dimension ref="A1:AG30"/>
  <sheetViews>
    <sheetView showZeros="0" tabSelected="1" zoomScale="95" zoomScaleNormal="95" zoomScaleSheetLayoutView="90" workbookViewId="0">
      <pane xSplit="2" ySplit="2" topLeftCell="S3" activePane="bottomRight" state="frozen"/>
      <selection activeCell="M22" sqref="M22"/>
      <selection pane="topRight" activeCell="M22" sqref="M22"/>
      <selection pane="bottomLeft" activeCell="M22" sqref="M22"/>
      <selection pane="bottomRight" activeCell="AD8" sqref="AD8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14" width="10.7109375" style="1" customWidth="1"/>
    <col min="15" max="15" width="10.85546875" style="1" customWidth="1"/>
    <col min="16" max="33" width="10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0">
        <f>DATE(Accueil!C2,17,1)</f>
        <v>46143</v>
      </c>
      <c r="B1" s="321"/>
      <c r="C1" s="2" t="str">
        <f>INDEX({"D";"L";"M";"M";"J";"V";"S"},WEEKDAY(C2))</f>
        <v>V</v>
      </c>
      <c r="D1" s="2" t="str">
        <f>INDEX({"D";"L";"M";"M";"J";"V";"S"},WEEKDAY(D2))</f>
        <v>S</v>
      </c>
      <c r="E1" s="2" t="str">
        <f>INDEX({"D";"L";"M";"M";"J";"V";"S"},WEEKDAY(E2))</f>
        <v>D</v>
      </c>
      <c r="F1" s="2" t="str">
        <f>INDEX({"D";"L";"M";"M";"J";"V";"S"},WEEKDAY(F2))</f>
        <v>L</v>
      </c>
      <c r="G1" s="2" t="str">
        <f>INDEX({"D";"L";"M";"M";"J";"V";"S"},WEEKDAY(G2))</f>
        <v>M</v>
      </c>
      <c r="H1" s="2" t="str">
        <f>INDEX({"D";"L";"M";"M";"J";"V";"S"},WEEKDAY(H2))</f>
        <v>M</v>
      </c>
      <c r="I1" s="2" t="str">
        <f>INDEX({"D";"L";"M";"M";"J";"V";"S"},WEEKDAY(I2))</f>
        <v>J</v>
      </c>
      <c r="J1" s="2" t="str">
        <f>INDEX({"D";"L";"M";"M";"J";"V";"S"},WEEKDAY(J2))</f>
        <v>V</v>
      </c>
      <c r="K1" s="2" t="str">
        <f>INDEX({"D";"L";"M";"M";"J";"V";"S"},WEEKDAY(K2))</f>
        <v>S</v>
      </c>
      <c r="L1" s="2" t="str">
        <f>INDEX({"D";"L";"M";"M";"J";"V";"S"},WEEKDAY(L2))</f>
        <v>D</v>
      </c>
      <c r="M1" s="2" t="str">
        <f>INDEX({"D";"L";"M";"M";"J";"V";"S"},WEEKDAY(M2))</f>
        <v>L</v>
      </c>
      <c r="N1" s="2" t="str">
        <f>INDEX({"D";"L";"M";"M";"J";"V";"S"},WEEKDAY(N2))</f>
        <v>M</v>
      </c>
      <c r="O1" s="2" t="str">
        <f>INDEX({"D";"L";"M";"M";"J";"V";"S"},WEEKDAY(O2))</f>
        <v>M</v>
      </c>
      <c r="P1" s="2" t="str">
        <f>INDEX({"D";"L";"M";"M";"J";"V";"S"},WEEKDAY(P2))</f>
        <v>J</v>
      </c>
      <c r="Q1" s="2" t="str">
        <f>INDEX({"D";"L";"M";"M";"J";"V";"S"},WEEKDAY(Q2))</f>
        <v>V</v>
      </c>
      <c r="R1" s="2" t="str">
        <f>INDEX({"D";"L";"M";"M";"J";"V";"S"},WEEKDAY(R2))</f>
        <v>S</v>
      </c>
      <c r="S1" s="2" t="str">
        <f>INDEX({"D";"L";"M";"M";"J";"V";"S"},WEEKDAY(S2))</f>
        <v>D</v>
      </c>
      <c r="T1" s="2" t="str">
        <f>INDEX({"D";"L";"M";"M";"J";"V";"S"},WEEKDAY(T2))</f>
        <v>L</v>
      </c>
      <c r="U1" s="2" t="str">
        <f>INDEX({"D";"L";"M";"M";"J";"V";"S"},WEEKDAY(U2))</f>
        <v>M</v>
      </c>
      <c r="V1" s="2" t="str">
        <f>INDEX({"D";"L";"M";"M";"J";"V";"S"},WEEKDAY(V2))</f>
        <v>M</v>
      </c>
      <c r="W1" s="2" t="str">
        <f>INDEX({"D";"L";"M";"M";"J";"V";"S"},WEEKDAY(W2))</f>
        <v>J</v>
      </c>
      <c r="X1" s="2" t="str">
        <f>INDEX({"D";"L";"M";"M";"J";"V";"S"},WEEKDAY(X2))</f>
        <v>V</v>
      </c>
      <c r="Y1" s="2" t="str">
        <f>INDEX({"D";"L";"M";"M";"J";"V";"S"},WEEKDAY(Y2))</f>
        <v>S</v>
      </c>
      <c r="Z1" s="2" t="str">
        <f>INDEX({"D";"L";"M";"M";"J";"V";"S"},WEEKDAY(Z2))</f>
        <v>D</v>
      </c>
      <c r="AA1" s="2" t="str">
        <f>INDEX({"D";"L";"M";"M";"J";"V";"S"},WEEKDAY(AA2))</f>
        <v>L</v>
      </c>
      <c r="AB1" s="2" t="str">
        <f>INDEX({"D";"L";"M";"M";"J";"V";"S"},WEEKDAY(AB2))</f>
        <v>M</v>
      </c>
      <c r="AC1" s="2" t="str">
        <f>INDEX({"D";"L";"M";"M";"J";"V";"S"},WEEKDAY(AC2))</f>
        <v>M</v>
      </c>
      <c r="AD1" s="2" t="str">
        <f>INDEX({"D";"L";"M";"M";"J";"V";"S"},WEEKDAY(AD2))</f>
        <v>J</v>
      </c>
      <c r="AE1" s="2" t="str">
        <f>INDEX({"D";"L";"M";"M";"J";"V";"S"},WEEKDAY(AE2))</f>
        <v>V</v>
      </c>
      <c r="AF1" s="2" t="str">
        <f>INDEX({"D";"L";"M";"M";"J";"V";"S"},WEEKDAY(AF2))</f>
        <v>S</v>
      </c>
      <c r="AG1" s="2" t="str">
        <f>INDEX({"D";"L";"M";"M";"J";"V";"S"},WEEKDAY(AG2))</f>
        <v>D</v>
      </c>
    </row>
    <row r="2" spans="1:33" ht="18" customHeight="1" x14ac:dyDescent="0.2">
      <c r="A2" s="324" t="str">
        <f>Accueil!J2</f>
        <v>Toulouse-Lautrec</v>
      </c>
      <c r="B2" s="325"/>
      <c r="C2" s="5">
        <f>A1</f>
        <v>46143</v>
      </c>
      <c r="D2" s="5">
        <f t="shared" ref="D2:AG2" si="0">C2+1</f>
        <v>46144</v>
      </c>
      <c r="E2" s="5">
        <f t="shared" si="0"/>
        <v>46145</v>
      </c>
      <c r="F2" s="5">
        <f t="shared" si="0"/>
        <v>46146</v>
      </c>
      <c r="G2" s="5">
        <f t="shared" si="0"/>
        <v>46147</v>
      </c>
      <c r="H2" s="5">
        <f t="shared" si="0"/>
        <v>46148</v>
      </c>
      <c r="I2" s="5">
        <f t="shared" si="0"/>
        <v>46149</v>
      </c>
      <c r="J2" s="5">
        <f t="shared" si="0"/>
        <v>46150</v>
      </c>
      <c r="K2" s="5">
        <f t="shared" si="0"/>
        <v>46151</v>
      </c>
      <c r="L2" s="5">
        <f t="shared" si="0"/>
        <v>46152</v>
      </c>
      <c r="M2" s="5">
        <f t="shared" si="0"/>
        <v>46153</v>
      </c>
      <c r="N2" s="5">
        <f t="shared" si="0"/>
        <v>46154</v>
      </c>
      <c r="O2" s="5">
        <f t="shared" si="0"/>
        <v>46155</v>
      </c>
      <c r="P2" s="5">
        <f t="shared" si="0"/>
        <v>46156</v>
      </c>
      <c r="Q2" s="5">
        <f t="shared" si="0"/>
        <v>46157</v>
      </c>
      <c r="R2" s="5">
        <f t="shared" si="0"/>
        <v>46158</v>
      </c>
      <c r="S2" s="5">
        <f t="shared" si="0"/>
        <v>46159</v>
      </c>
      <c r="T2" s="5">
        <f t="shared" si="0"/>
        <v>46160</v>
      </c>
      <c r="U2" s="5">
        <f t="shared" si="0"/>
        <v>46161</v>
      </c>
      <c r="V2" s="5">
        <f t="shared" si="0"/>
        <v>46162</v>
      </c>
      <c r="W2" s="5">
        <f t="shared" si="0"/>
        <v>46163</v>
      </c>
      <c r="X2" s="5">
        <f t="shared" si="0"/>
        <v>46164</v>
      </c>
      <c r="Y2" s="5">
        <f t="shared" si="0"/>
        <v>46165</v>
      </c>
      <c r="Z2" s="5">
        <f t="shared" si="0"/>
        <v>46166</v>
      </c>
      <c r="AA2" s="5">
        <f t="shared" si="0"/>
        <v>46167</v>
      </c>
      <c r="AB2" s="5">
        <f t="shared" si="0"/>
        <v>46168</v>
      </c>
      <c r="AC2" s="5">
        <f t="shared" si="0"/>
        <v>46169</v>
      </c>
      <c r="AD2" s="5">
        <f t="shared" si="0"/>
        <v>46170</v>
      </c>
      <c r="AE2" s="5">
        <f t="shared" si="0"/>
        <v>46171</v>
      </c>
      <c r="AF2" s="5">
        <f t="shared" si="0"/>
        <v>46172</v>
      </c>
      <c r="AG2" s="5">
        <f t="shared" si="0"/>
        <v>46173</v>
      </c>
    </row>
    <row r="3" spans="1:33" ht="30" customHeight="1" x14ac:dyDescent="0.25">
      <c r="A3" s="134" t="str">
        <f>Classes!A3</f>
        <v>T CF</v>
      </c>
      <c r="B3" s="136"/>
      <c r="C3" s="92"/>
      <c r="D3" s="209"/>
      <c r="E3" s="92"/>
      <c r="F3" s="72"/>
      <c r="G3" s="288" t="s">
        <v>31</v>
      </c>
      <c r="H3" s="288" t="s">
        <v>86</v>
      </c>
      <c r="I3" s="208"/>
      <c r="J3" s="92"/>
      <c r="K3" s="248"/>
      <c r="L3" s="92"/>
      <c r="M3" s="72"/>
      <c r="N3" s="291" t="s">
        <v>93</v>
      </c>
      <c r="O3" s="292" t="s">
        <v>94</v>
      </c>
      <c r="P3" s="94"/>
      <c r="Q3" s="210"/>
      <c r="R3" s="210"/>
      <c r="S3" s="92"/>
      <c r="T3" s="72"/>
      <c r="U3" s="291" t="s">
        <v>92</v>
      </c>
      <c r="V3" s="212"/>
      <c r="W3" s="297" t="s">
        <v>42</v>
      </c>
      <c r="X3" s="298" t="s">
        <v>87</v>
      </c>
      <c r="Y3" s="92"/>
      <c r="Z3" s="92"/>
      <c r="AA3" s="92"/>
      <c r="AB3" s="216"/>
      <c r="AC3" s="217"/>
      <c r="AD3" s="190"/>
      <c r="AE3" s="72"/>
      <c r="AF3" s="94"/>
      <c r="AG3" s="94"/>
    </row>
    <row r="4" spans="1:33" ht="30" customHeight="1" x14ac:dyDescent="0.25">
      <c r="A4" s="134" t="str">
        <f>Classes!A4</f>
        <v>T EPC</v>
      </c>
      <c r="B4" s="136"/>
      <c r="C4" s="92"/>
      <c r="D4" s="249"/>
      <c r="E4" s="92"/>
      <c r="F4" s="72"/>
      <c r="G4" s="187"/>
      <c r="H4" s="187"/>
      <c r="I4" s="187"/>
      <c r="J4" s="92"/>
      <c r="K4" s="209"/>
      <c r="L4" s="178"/>
      <c r="M4" s="72"/>
      <c r="N4" s="293" t="s">
        <v>80</v>
      </c>
      <c r="O4" s="100"/>
      <c r="P4" s="95"/>
      <c r="Q4" s="95"/>
      <c r="R4" s="177"/>
      <c r="S4" s="96"/>
      <c r="T4" s="104"/>
      <c r="U4" s="293" t="s">
        <v>80</v>
      </c>
      <c r="V4" s="296" t="s">
        <v>83</v>
      </c>
      <c r="W4" s="213"/>
      <c r="X4" s="296" t="s">
        <v>42</v>
      </c>
      <c r="Y4" s="214"/>
      <c r="Z4" s="96"/>
      <c r="AA4" s="92"/>
      <c r="AB4" s="218"/>
      <c r="AC4" s="88"/>
      <c r="AD4" s="88"/>
      <c r="AE4" s="73"/>
      <c r="AF4" s="95"/>
      <c r="AG4" s="96"/>
    </row>
    <row r="5" spans="1:33" ht="30" customHeight="1" x14ac:dyDescent="0.25">
      <c r="A5" s="134" t="str">
        <f>Classes!A5</f>
        <v>T PSR</v>
      </c>
      <c r="B5" s="136"/>
      <c r="C5" s="92"/>
      <c r="D5" s="209"/>
      <c r="E5" s="92"/>
      <c r="F5" s="72"/>
      <c r="G5" s="208"/>
      <c r="H5" s="187"/>
      <c r="I5" s="187"/>
      <c r="J5" s="92"/>
      <c r="K5" s="209"/>
      <c r="L5" s="92"/>
      <c r="M5" s="290"/>
      <c r="N5" s="288" t="s">
        <v>44</v>
      </c>
      <c r="O5" s="88"/>
      <c r="P5" s="95"/>
      <c r="Q5" s="95"/>
      <c r="R5" s="95"/>
      <c r="S5" s="96"/>
      <c r="T5" s="73"/>
      <c r="U5" s="294" t="s">
        <v>91</v>
      </c>
      <c r="V5" s="73"/>
      <c r="W5" s="73"/>
      <c r="X5" s="187"/>
      <c r="Y5" s="96"/>
      <c r="Z5" s="96"/>
      <c r="AA5" s="96"/>
      <c r="AB5" s="296" t="s">
        <v>42</v>
      </c>
      <c r="AC5" s="213"/>
      <c r="AD5" s="191"/>
      <c r="AE5" s="73"/>
      <c r="AF5" s="95"/>
      <c r="AG5" s="95"/>
    </row>
    <row r="6" spans="1:33" ht="30" customHeight="1" x14ac:dyDescent="0.25">
      <c r="A6" s="134" t="str">
        <f>Classes!A6</f>
        <v>1 AGORA</v>
      </c>
      <c r="B6" s="136"/>
      <c r="C6" s="92"/>
      <c r="D6" s="209"/>
      <c r="E6" s="92"/>
      <c r="F6" s="72"/>
      <c r="G6" s="187"/>
      <c r="H6" s="187"/>
      <c r="I6" s="187"/>
      <c r="J6" s="92"/>
      <c r="K6" s="209"/>
      <c r="L6" s="93"/>
      <c r="M6" s="85"/>
      <c r="N6" s="85"/>
      <c r="O6" s="100"/>
      <c r="P6" s="95"/>
      <c r="Q6" s="95"/>
      <c r="R6" s="211"/>
      <c r="S6" s="96"/>
      <c r="T6" s="85"/>
      <c r="U6" s="111"/>
      <c r="V6" s="100"/>
      <c r="W6" s="73"/>
      <c r="X6" s="73"/>
      <c r="Y6" s="183"/>
      <c r="Z6" s="179"/>
      <c r="AA6" s="179"/>
      <c r="AB6" s="73"/>
      <c r="AC6" s="88"/>
      <c r="AD6" s="88"/>
      <c r="AE6" s="73"/>
      <c r="AF6" s="183"/>
      <c r="AG6" s="95"/>
    </row>
    <row r="7" spans="1:33" ht="30" customHeight="1" x14ac:dyDescent="0.25">
      <c r="A7" s="134" t="str">
        <f>Classes!A7</f>
        <v>1 MA</v>
      </c>
      <c r="B7" s="137"/>
      <c r="C7" s="92"/>
      <c r="D7" s="209"/>
      <c r="E7" s="92"/>
      <c r="F7" s="72"/>
      <c r="G7" s="187"/>
      <c r="H7" s="187"/>
      <c r="I7" s="187"/>
      <c r="J7" s="92"/>
      <c r="K7" s="209"/>
      <c r="L7" s="92"/>
      <c r="M7" s="72"/>
      <c r="N7" s="73"/>
      <c r="O7" s="88"/>
      <c r="P7" s="95"/>
      <c r="Q7" s="95"/>
      <c r="R7" s="95"/>
      <c r="S7" s="96"/>
      <c r="T7" s="295" t="s">
        <v>84</v>
      </c>
      <c r="U7" s="73"/>
      <c r="V7" s="73"/>
      <c r="W7" s="73"/>
      <c r="X7" s="73"/>
      <c r="Y7" s="96"/>
      <c r="Z7" s="96"/>
      <c r="AA7" s="96"/>
      <c r="AB7" s="73"/>
      <c r="AC7" s="88"/>
      <c r="AD7" s="88"/>
      <c r="AE7" s="73"/>
      <c r="AF7" s="95"/>
      <c r="AG7" s="95"/>
    </row>
    <row r="8" spans="1:33" ht="30" customHeight="1" x14ac:dyDescent="0.25">
      <c r="A8" s="134" t="str">
        <f>Classes!A8</f>
        <v>1 MC</v>
      </c>
      <c r="B8" s="136"/>
      <c r="C8" s="92"/>
      <c r="D8" s="209"/>
      <c r="E8" s="92"/>
      <c r="F8" s="72"/>
      <c r="G8" s="187"/>
      <c r="H8" s="187"/>
      <c r="I8" s="187"/>
      <c r="J8" s="92"/>
      <c r="K8" s="209"/>
      <c r="L8" s="92"/>
      <c r="M8" s="72"/>
      <c r="N8" s="73"/>
      <c r="O8" s="88"/>
      <c r="P8" s="95"/>
      <c r="Q8" s="95"/>
      <c r="R8" s="95"/>
      <c r="S8" s="96"/>
      <c r="T8" s="73"/>
      <c r="U8" s="73"/>
      <c r="V8" s="73"/>
      <c r="W8" s="73"/>
      <c r="X8" s="187"/>
      <c r="Y8" s="96"/>
      <c r="Z8" s="96"/>
      <c r="AA8" s="96"/>
      <c r="AB8" s="73"/>
      <c r="AC8" s="88"/>
      <c r="AD8" s="88"/>
      <c r="AE8" s="73"/>
      <c r="AF8" s="95"/>
      <c r="AG8" s="95"/>
    </row>
    <row r="9" spans="1:33" ht="30" customHeight="1" x14ac:dyDescent="0.25">
      <c r="A9" s="134" t="str">
        <f>Classes!A9</f>
        <v>1 MVE</v>
      </c>
      <c r="B9" s="137"/>
      <c r="C9" s="92"/>
      <c r="D9" s="209"/>
      <c r="E9" s="92"/>
      <c r="F9" s="72"/>
      <c r="G9" s="187"/>
      <c r="H9" s="187"/>
      <c r="I9" s="187"/>
      <c r="J9" s="92"/>
      <c r="K9" s="209"/>
      <c r="L9" s="92"/>
      <c r="M9" s="72"/>
      <c r="N9" s="73"/>
      <c r="O9" s="88"/>
      <c r="P9" s="95"/>
      <c r="Q9" s="95"/>
      <c r="R9" s="95"/>
      <c r="S9" s="96"/>
      <c r="T9" s="73"/>
      <c r="U9" s="73"/>
      <c r="V9" s="73"/>
      <c r="W9" s="73"/>
      <c r="X9" s="73"/>
      <c r="Y9" s="209"/>
      <c r="Z9" s="96"/>
      <c r="AA9" s="96"/>
      <c r="AB9" s="73"/>
      <c r="AC9" s="88"/>
      <c r="AD9" s="88"/>
      <c r="AE9" s="73"/>
      <c r="AF9" s="95"/>
      <c r="AG9" s="96"/>
    </row>
    <row r="10" spans="1:33" ht="30" customHeight="1" x14ac:dyDescent="0.25">
      <c r="A10" s="134" t="str">
        <f>Classes!A10</f>
        <v>1 ECP</v>
      </c>
      <c r="B10" s="137"/>
      <c r="C10" s="92"/>
      <c r="D10" s="209"/>
      <c r="E10" s="92"/>
      <c r="F10" s="72"/>
      <c r="G10" s="187"/>
      <c r="H10" s="187"/>
      <c r="I10" s="187"/>
      <c r="J10" s="92"/>
      <c r="K10" s="209"/>
      <c r="L10" s="178"/>
      <c r="M10" s="72"/>
      <c r="N10" s="73"/>
      <c r="O10" s="88"/>
      <c r="P10" s="95"/>
      <c r="Q10" s="95"/>
      <c r="R10" s="180"/>
      <c r="S10" s="147"/>
      <c r="T10" s="105"/>
      <c r="U10" s="73"/>
      <c r="V10" s="105"/>
      <c r="W10" s="73"/>
      <c r="X10" s="73"/>
      <c r="Y10" s="96"/>
      <c r="Z10" s="147"/>
      <c r="AA10" s="96"/>
      <c r="AB10" s="73"/>
      <c r="AC10" s="88"/>
      <c r="AD10" s="88"/>
      <c r="AE10" s="73"/>
      <c r="AF10" s="95"/>
      <c r="AG10" s="184"/>
    </row>
    <row r="11" spans="1:33" ht="30" customHeight="1" x14ac:dyDescent="0.25">
      <c r="A11" s="134" t="str">
        <f>Classes!A11</f>
        <v>1 MCF</v>
      </c>
      <c r="B11" s="137"/>
      <c r="C11" s="92"/>
      <c r="D11" s="209"/>
      <c r="E11" s="92"/>
      <c r="F11" s="72"/>
      <c r="G11" s="187"/>
      <c r="H11" s="187"/>
      <c r="I11" s="187"/>
      <c r="J11" s="92"/>
      <c r="K11" s="209"/>
      <c r="L11" s="92"/>
      <c r="M11" s="72"/>
      <c r="N11" s="73"/>
      <c r="O11" s="88"/>
      <c r="P11" s="95"/>
      <c r="Q11" s="95"/>
      <c r="R11" s="95"/>
      <c r="S11" s="96"/>
      <c r="T11" s="73"/>
      <c r="U11" s="73"/>
      <c r="V11" s="73"/>
      <c r="W11" s="73"/>
      <c r="X11" s="73"/>
      <c r="Y11" s="96"/>
      <c r="Z11" s="96"/>
      <c r="AA11" s="96"/>
      <c r="AB11" s="73"/>
      <c r="AC11" s="88"/>
      <c r="AD11" s="88"/>
      <c r="AE11" s="73"/>
      <c r="AF11" s="95"/>
      <c r="AG11" s="95"/>
    </row>
    <row r="12" spans="1:33" ht="30" customHeight="1" x14ac:dyDescent="0.25">
      <c r="A12" s="134" t="str">
        <f>Classes!A12</f>
        <v>1 MCC</v>
      </c>
      <c r="B12" s="137"/>
      <c r="C12" s="92"/>
      <c r="D12" s="209"/>
      <c r="E12" s="92"/>
      <c r="F12" s="72"/>
      <c r="G12" s="187"/>
      <c r="H12" s="187"/>
      <c r="I12" s="187"/>
      <c r="J12" s="92"/>
      <c r="K12" s="209"/>
      <c r="L12" s="92"/>
      <c r="M12" s="72"/>
      <c r="N12" s="73"/>
      <c r="O12" s="88"/>
      <c r="P12" s="95"/>
      <c r="Q12" s="95"/>
      <c r="R12" s="95"/>
      <c r="S12" s="96"/>
      <c r="T12" s="295" t="s">
        <v>84</v>
      </c>
      <c r="U12" s="73"/>
      <c r="V12" s="189"/>
      <c r="W12" s="189"/>
      <c r="X12" s="187"/>
      <c r="Y12" s="96"/>
      <c r="Z12" s="96"/>
      <c r="AA12" s="96"/>
      <c r="AB12" s="73"/>
      <c r="AC12" s="88"/>
      <c r="AD12" s="88"/>
      <c r="AE12" s="73"/>
      <c r="AF12" s="95"/>
      <c r="AG12" s="95"/>
    </row>
    <row r="13" spans="1:33" ht="30" customHeight="1" x14ac:dyDescent="0.25">
      <c r="A13" s="134" t="str">
        <f>Classes!A13</f>
        <v>T AGORA</v>
      </c>
      <c r="B13" s="137"/>
      <c r="C13" s="92"/>
      <c r="D13" s="209"/>
      <c r="E13" s="92"/>
      <c r="F13" s="287"/>
      <c r="G13" s="278" t="s">
        <v>75</v>
      </c>
      <c r="H13" s="278" t="s">
        <v>75</v>
      </c>
      <c r="I13" s="278" t="s">
        <v>75</v>
      </c>
      <c r="J13" s="92"/>
      <c r="K13" s="209"/>
      <c r="L13" s="92"/>
      <c r="M13" s="278" t="s">
        <v>75</v>
      </c>
      <c r="N13" s="278" t="s">
        <v>75</v>
      </c>
      <c r="O13" s="278" t="s">
        <v>75</v>
      </c>
      <c r="P13" s="251"/>
      <c r="Q13" s="251"/>
      <c r="R13" s="251"/>
      <c r="S13" s="96"/>
      <c r="T13" s="73"/>
      <c r="U13" s="73"/>
      <c r="V13" s="73"/>
      <c r="W13" s="73"/>
      <c r="X13" s="73"/>
      <c r="Y13" s="215"/>
      <c r="Z13" s="96"/>
      <c r="AA13" s="96"/>
      <c r="AB13" s="73"/>
      <c r="AC13" s="88"/>
      <c r="AD13" s="275" t="s">
        <v>69</v>
      </c>
      <c r="AE13" s="275" t="s">
        <v>69</v>
      </c>
      <c r="AF13" s="95"/>
      <c r="AG13" s="95"/>
    </row>
    <row r="14" spans="1:33" ht="30" customHeight="1" x14ac:dyDescent="0.25">
      <c r="A14" s="134" t="str">
        <f>Classes!A14</f>
        <v>T MA</v>
      </c>
      <c r="B14" s="137"/>
      <c r="C14" s="92"/>
      <c r="D14" s="209"/>
      <c r="E14" s="92"/>
      <c r="F14" s="287"/>
      <c r="G14" s="278" t="s">
        <v>75</v>
      </c>
      <c r="H14" s="287"/>
      <c r="I14" s="278" t="s">
        <v>75</v>
      </c>
      <c r="J14" s="92"/>
      <c r="K14" s="209"/>
      <c r="L14" s="92"/>
      <c r="M14" s="278" t="s">
        <v>75</v>
      </c>
      <c r="N14" s="278" t="s">
        <v>75</v>
      </c>
      <c r="O14" s="278" t="s">
        <v>75</v>
      </c>
      <c r="P14" s="251"/>
      <c r="Q14" s="251"/>
      <c r="R14" s="251"/>
      <c r="S14" s="96"/>
      <c r="T14" s="73"/>
      <c r="U14" s="73"/>
      <c r="V14" s="73"/>
      <c r="W14" s="73"/>
      <c r="X14" s="73"/>
      <c r="Y14" s="215"/>
      <c r="Z14" s="96"/>
      <c r="AA14" s="96"/>
      <c r="AB14" s="73"/>
      <c r="AC14" s="88"/>
      <c r="AD14" s="275" t="s">
        <v>69</v>
      </c>
      <c r="AE14" s="275" t="s">
        <v>69</v>
      </c>
      <c r="AF14" s="95"/>
      <c r="AG14" s="95"/>
    </row>
    <row r="15" spans="1:33" ht="30" customHeight="1" x14ac:dyDescent="0.25">
      <c r="A15" s="134" t="str">
        <f>Classes!A15</f>
        <v>T MC</v>
      </c>
      <c r="B15" s="137"/>
      <c r="C15" s="92"/>
      <c r="D15" s="209"/>
      <c r="E15" s="92"/>
      <c r="F15" s="287"/>
      <c r="G15" s="278" t="s">
        <v>75</v>
      </c>
      <c r="H15" s="287"/>
      <c r="I15" s="278" t="s">
        <v>75</v>
      </c>
      <c r="J15" s="92"/>
      <c r="K15" s="209"/>
      <c r="L15" s="92"/>
      <c r="M15" s="278" t="s">
        <v>75</v>
      </c>
      <c r="N15" s="278" t="s">
        <v>75</v>
      </c>
      <c r="O15" s="278" t="s">
        <v>75</v>
      </c>
      <c r="P15" s="251"/>
      <c r="Q15" s="251"/>
      <c r="R15" s="251"/>
      <c r="S15" s="96"/>
      <c r="T15" s="73"/>
      <c r="U15" s="73"/>
      <c r="V15" s="73"/>
      <c r="W15" s="73"/>
      <c r="X15" s="73"/>
      <c r="Y15" s="215"/>
      <c r="Z15" s="96"/>
      <c r="AA15" s="96"/>
      <c r="AB15" s="73"/>
      <c r="AC15" s="88"/>
      <c r="AD15" s="275" t="s">
        <v>69</v>
      </c>
      <c r="AE15" s="275" t="s">
        <v>69</v>
      </c>
      <c r="AF15" s="95"/>
      <c r="AG15" s="95"/>
    </row>
    <row r="16" spans="1:33" ht="30" customHeight="1" x14ac:dyDescent="0.25">
      <c r="A16" s="134" t="str">
        <f>Classes!A16</f>
        <v>T MVE</v>
      </c>
      <c r="B16" s="137"/>
      <c r="C16" s="92"/>
      <c r="D16" s="209"/>
      <c r="E16" s="92"/>
      <c r="F16" s="287"/>
      <c r="G16" s="278" t="s">
        <v>75</v>
      </c>
      <c r="H16" s="287"/>
      <c r="I16" s="278" t="s">
        <v>75</v>
      </c>
      <c r="J16" s="92"/>
      <c r="K16" s="209"/>
      <c r="L16" s="178"/>
      <c r="M16" s="278" t="s">
        <v>75</v>
      </c>
      <c r="N16" s="278" t="s">
        <v>75</v>
      </c>
      <c r="O16" s="278" t="s">
        <v>75</v>
      </c>
      <c r="P16" s="251"/>
      <c r="Q16" s="251"/>
      <c r="R16" s="251"/>
      <c r="S16" s="147"/>
      <c r="T16" s="73"/>
      <c r="U16" s="73"/>
      <c r="V16" s="107"/>
      <c r="W16" s="73"/>
      <c r="X16" s="73"/>
      <c r="Y16" s="215"/>
      <c r="Z16" s="180"/>
      <c r="AA16" s="96"/>
      <c r="AB16" s="73"/>
      <c r="AC16" s="88"/>
      <c r="AD16" s="275" t="s">
        <v>69</v>
      </c>
      <c r="AE16" s="275" t="s">
        <v>69</v>
      </c>
      <c r="AF16" s="95"/>
      <c r="AG16" s="95"/>
    </row>
    <row r="17" spans="1:33" ht="30" customHeight="1" x14ac:dyDescent="0.25">
      <c r="A17" s="134" t="str">
        <f>Classes!A17</f>
        <v>T ECP</v>
      </c>
      <c r="B17" s="137"/>
      <c r="C17" s="92"/>
      <c r="D17" s="209"/>
      <c r="E17" s="92"/>
      <c r="F17" s="287"/>
      <c r="G17" s="278" t="s">
        <v>75</v>
      </c>
      <c r="H17" s="287"/>
      <c r="I17" s="278" t="s">
        <v>75</v>
      </c>
      <c r="J17" s="92"/>
      <c r="K17" s="209"/>
      <c r="L17" s="178"/>
      <c r="M17" s="287"/>
      <c r="N17" s="278" t="s">
        <v>75</v>
      </c>
      <c r="O17" s="287"/>
      <c r="P17" s="251"/>
      <c r="Q17" s="251"/>
      <c r="R17" s="251"/>
      <c r="S17" s="147"/>
      <c r="T17" s="73"/>
      <c r="U17" s="73"/>
      <c r="V17" s="108"/>
      <c r="W17" s="73"/>
      <c r="X17" s="73"/>
      <c r="Y17" s="215"/>
      <c r="Z17" s="147"/>
      <c r="AA17" s="96"/>
      <c r="AB17" s="73"/>
      <c r="AC17" s="88"/>
      <c r="AD17" s="275" t="s">
        <v>69</v>
      </c>
      <c r="AE17" s="275" t="s">
        <v>69</v>
      </c>
      <c r="AF17" s="95"/>
      <c r="AG17" s="184"/>
    </row>
    <row r="18" spans="1:33" ht="30" customHeight="1" x14ac:dyDescent="0.25">
      <c r="A18" s="134" t="str">
        <f>Classes!A18</f>
        <v>T MCF</v>
      </c>
      <c r="B18" s="137"/>
      <c r="C18" s="92"/>
      <c r="D18" s="209"/>
      <c r="E18" s="92"/>
      <c r="F18" s="287"/>
      <c r="G18" s="278" t="s">
        <v>75</v>
      </c>
      <c r="H18" s="278" t="s">
        <v>75</v>
      </c>
      <c r="I18" s="278" t="s">
        <v>75</v>
      </c>
      <c r="J18" s="92"/>
      <c r="K18" s="209"/>
      <c r="L18" s="178"/>
      <c r="M18" s="287"/>
      <c r="N18" s="278" t="s">
        <v>75</v>
      </c>
      <c r="O18" s="278" t="s">
        <v>75</v>
      </c>
      <c r="P18" s="251"/>
      <c r="Q18" s="251"/>
      <c r="R18" s="251"/>
      <c r="S18" s="147"/>
      <c r="T18" s="73"/>
      <c r="U18" s="73"/>
      <c r="V18" s="108"/>
      <c r="W18" s="73"/>
      <c r="X18" s="73"/>
      <c r="Y18" s="215"/>
      <c r="Z18" s="147"/>
      <c r="AA18" s="178"/>
      <c r="AB18" s="73"/>
      <c r="AC18" s="88"/>
      <c r="AD18" s="275" t="s">
        <v>69</v>
      </c>
      <c r="AE18" s="275" t="s">
        <v>69</v>
      </c>
      <c r="AF18" s="95"/>
      <c r="AG18" s="184"/>
    </row>
    <row r="19" spans="1:33" ht="30" customHeight="1" x14ac:dyDescent="0.25">
      <c r="A19" s="134" t="str">
        <f>Classes!A19</f>
        <v>T MVT</v>
      </c>
      <c r="B19" s="137"/>
      <c r="C19" s="92"/>
      <c r="D19" s="209"/>
      <c r="E19" s="92"/>
      <c r="F19" s="287"/>
      <c r="G19" s="278" t="s">
        <v>75</v>
      </c>
      <c r="H19" s="278" t="s">
        <v>75</v>
      </c>
      <c r="I19" s="278" t="s">
        <v>75</v>
      </c>
      <c r="J19" s="92"/>
      <c r="K19" s="209"/>
      <c r="L19" s="92"/>
      <c r="M19" s="278" t="s">
        <v>75</v>
      </c>
      <c r="N19" s="300" t="s">
        <v>75</v>
      </c>
      <c r="O19" s="287"/>
      <c r="P19" s="251"/>
      <c r="Q19" s="251"/>
      <c r="R19" s="251"/>
      <c r="S19" s="96"/>
      <c r="T19" s="73"/>
      <c r="U19" s="73"/>
      <c r="V19" s="73"/>
      <c r="W19" s="73"/>
      <c r="X19" s="73"/>
      <c r="Y19" s="215"/>
      <c r="Z19" s="96"/>
      <c r="AA19" s="96"/>
      <c r="AB19" s="73"/>
      <c r="AC19" s="88"/>
      <c r="AD19" s="275" t="s">
        <v>69</v>
      </c>
      <c r="AE19" s="275" t="s">
        <v>69</v>
      </c>
      <c r="AF19" s="95"/>
      <c r="AG19" s="95"/>
    </row>
    <row r="20" spans="1:33" ht="30" customHeight="1" x14ac:dyDescent="0.25">
      <c r="A20" s="139" t="str">
        <f>Classes!A20</f>
        <v>CAPCS APPR</v>
      </c>
      <c r="B20" s="140"/>
      <c r="C20" s="228" t="s">
        <v>67</v>
      </c>
      <c r="D20" s="228" t="s">
        <v>67</v>
      </c>
      <c r="E20" s="92"/>
      <c r="F20" s="72"/>
      <c r="G20" s="187"/>
      <c r="H20" s="187"/>
      <c r="I20" s="187"/>
      <c r="J20" s="92"/>
      <c r="K20" s="209"/>
      <c r="L20" s="92"/>
      <c r="M20" s="228" t="s">
        <v>67</v>
      </c>
      <c r="N20" s="228" t="s">
        <v>67</v>
      </c>
      <c r="O20" s="228" t="s">
        <v>67</v>
      </c>
      <c r="P20" s="228" t="s">
        <v>67</v>
      </c>
      <c r="Q20" s="228" t="s">
        <v>67</v>
      </c>
      <c r="R20" s="228" t="s">
        <v>67</v>
      </c>
      <c r="S20" s="228" t="s">
        <v>67</v>
      </c>
      <c r="T20" s="228" t="s">
        <v>67</v>
      </c>
      <c r="U20" s="228" t="s">
        <v>67</v>
      </c>
      <c r="V20" s="228" t="s">
        <v>67</v>
      </c>
      <c r="W20" s="228" t="s">
        <v>67</v>
      </c>
      <c r="X20" s="228" t="s">
        <v>67</v>
      </c>
      <c r="Y20" s="228" t="s">
        <v>67</v>
      </c>
      <c r="Z20" s="222"/>
      <c r="AA20" s="222"/>
      <c r="AB20" s="221"/>
      <c r="AC20" s="221"/>
      <c r="AD20" s="221"/>
      <c r="AE20" s="221"/>
      <c r="AF20" s="222"/>
      <c r="AG20" s="222"/>
    </row>
    <row r="21" spans="1:33" ht="30" customHeight="1" x14ac:dyDescent="0.25">
      <c r="A21" s="139" t="str">
        <f>Classes!A21</f>
        <v>1 MCAPPR</v>
      </c>
      <c r="B21" s="140"/>
      <c r="C21" s="228" t="s">
        <v>67</v>
      </c>
      <c r="D21" s="228" t="s">
        <v>67</v>
      </c>
      <c r="E21" s="222"/>
      <c r="F21" s="221"/>
      <c r="G21" s="221"/>
      <c r="H21" s="221"/>
      <c r="I21" s="221"/>
      <c r="J21" s="222"/>
      <c r="K21" s="222"/>
      <c r="L21" s="222"/>
      <c r="M21" s="228" t="s">
        <v>67</v>
      </c>
      <c r="N21" s="228" t="s">
        <v>67</v>
      </c>
      <c r="O21" s="228" t="s">
        <v>67</v>
      </c>
      <c r="P21" s="228" t="s">
        <v>67</v>
      </c>
      <c r="Q21" s="228" t="s">
        <v>67</v>
      </c>
      <c r="R21" s="228" t="s">
        <v>67</v>
      </c>
      <c r="S21" s="222"/>
      <c r="T21" s="221"/>
      <c r="U21" s="73"/>
      <c r="V21" s="73"/>
      <c r="W21" s="73"/>
      <c r="X21" s="295" t="s">
        <v>42</v>
      </c>
      <c r="Y21" s="181"/>
      <c r="Z21" s="181"/>
      <c r="AA21" s="182"/>
      <c r="AB21" s="73"/>
      <c r="AC21" s="289" t="s">
        <v>83</v>
      </c>
      <c r="AD21" s="187"/>
      <c r="AE21" s="73"/>
      <c r="AF21" s="182"/>
      <c r="AG21" s="95"/>
    </row>
    <row r="22" spans="1:33" ht="30" customHeight="1" x14ac:dyDescent="0.25">
      <c r="A22" s="139" t="str">
        <f>Classes!A22</f>
        <v>T MCAPPR</v>
      </c>
      <c r="B22" s="140"/>
      <c r="C22" s="228" t="s">
        <v>67</v>
      </c>
      <c r="D22" s="228" t="s">
        <v>67</v>
      </c>
      <c r="E22" s="92"/>
      <c r="F22" s="287"/>
      <c r="G22" s="278" t="s">
        <v>75</v>
      </c>
      <c r="H22" s="278" t="s">
        <v>75</v>
      </c>
      <c r="I22" s="287"/>
      <c r="J22" s="92"/>
      <c r="K22" s="209"/>
      <c r="L22" s="92"/>
      <c r="M22" s="287"/>
      <c r="N22" s="299" t="s">
        <v>75</v>
      </c>
      <c r="O22" s="278" t="s">
        <v>75</v>
      </c>
      <c r="P22" s="251"/>
      <c r="Q22" s="251"/>
      <c r="R22" s="251"/>
      <c r="S22" s="96"/>
      <c r="T22" s="228" t="s">
        <v>67</v>
      </c>
      <c r="U22" s="228" t="s">
        <v>67</v>
      </c>
      <c r="V22" s="228" t="s">
        <v>67</v>
      </c>
      <c r="W22" s="228" t="s">
        <v>67</v>
      </c>
      <c r="X22" s="228" t="s">
        <v>67</v>
      </c>
      <c r="Y22" s="228" t="s">
        <v>67</v>
      </c>
      <c r="Z22" s="228" t="s">
        <v>67</v>
      </c>
      <c r="AA22" s="228" t="s">
        <v>67</v>
      </c>
      <c r="AB22" s="228" t="s">
        <v>67</v>
      </c>
      <c r="AC22" s="228" t="s">
        <v>67</v>
      </c>
      <c r="AD22" s="275" t="s">
        <v>69</v>
      </c>
      <c r="AE22" s="275" t="s">
        <v>69</v>
      </c>
      <c r="AF22" s="228" t="s">
        <v>67</v>
      </c>
      <c r="AG22" s="222"/>
    </row>
    <row r="23" spans="1:33" ht="30" customHeight="1" x14ac:dyDescent="0.25">
      <c r="A23" s="134" t="str">
        <f>Classes!A23</f>
        <v>BTS 1</v>
      </c>
      <c r="B23" s="137"/>
      <c r="C23" s="92"/>
      <c r="D23" s="92"/>
      <c r="E23" s="92"/>
      <c r="F23" s="72"/>
      <c r="G23" s="72"/>
      <c r="H23" s="72"/>
      <c r="I23" s="72"/>
      <c r="J23" s="92"/>
      <c r="K23" s="92"/>
      <c r="L23" s="92"/>
      <c r="M23" s="219" t="s">
        <v>45</v>
      </c>
      <c r="N23" s="219" t="s">
        <v>45</v>
      </c>
      <c r="O23" s="219" t="s">
        <v>45</v>
      </c>
      <c r="P23" s="219" t="s">
        <v>45</v>
      </c>
      <c r="Q23" s="219" t="s">
        <v>45</v>
      </c>
      <c r="R23" s="219" t="s">
        <v>45</v>
      </c>
      <c r="S23" s="219" t="s">
        <v>45</v>
      </c>
      <c r="T23" s="219" t="s">
        <v>45</v>
      </c>
      <c r="U23" s="219" t="s">
        <v>45</v>
      </c>
      <c r="V23" s="219" t="s">
        <v>45</v>
      </c>
      <c r="W23" s="219" t="s">
        <v>45</v>
      </c>
      <c r="X23" s="219" t="s">
        <v>45</v>
      </c>
      <c r="Y23" s="219" t="s">
        <v>45</v>
      </c>
      <c r="Z23" s="219" t="s">
        <v>45</v>
      </c>
      <c r="AA23" s="219" t="s">
        <v>45</v>
      </c>
      <c r="AB23" s="219" t="s">
        <v>45</v>
      </c>
      <c r="AC23" s="219" t="s">
        <v>45</v>
      </c>
      <c r="AD23" s="219" t="s">
        <v>45</v>
      </c>
      <c r="AE23" s="219" t="s">
        <v>45</v>
      </c>
      <c r="AF23" s="219" t="s">
        <v>45</v>
      </c>
      <c r="AG23" s="219" t="s">
        <v>45</v>
      </c>
    </row>
    <row r="24" spans="1:33" ht="30" customHeight="1" x14ac:dyDescent="0.25">
      <c r="A24" s="134" t="str">
        <f>Classes!A24</f>
        <v>BTS 2</v>
      </c>
      <c r="B24" s="137"/>
      <c r="C24" s="92"/>
      <c r="D24" s="92"/>
      <c r="E24" s="92"/>
      <c r="F24" s="287"/>
      <c r="G24" s="278" t="s">
        <v>75</v>
      </c>
      <c r="H24" s="278" t="s">
        <v>75</v>
      </c>
      <c r="I24" s="278" t="s">
        <v>75</v>
      </c>
      <c r="J24" s="92"/>
      <c r="K24" s="92"/>
      <c r="L24" s="92"/>
      <c r="M24" s="72"/>
      <c r="N24" s="73"/>
      <c r="O24" s="88"/>
      <c r="P24" s="95"/>
      <c r="Q24" s="95"/>
      <c r="R24" s="95"/>
      <c r="S24" s="96"/>
      <c r="T24" s="100"/>
      <c r="U24" s="276" t="s">
        <v>74</v>
      </c>
      <c r="V24" s="275" t="s">
        <v>74</v>
      </c>
      <c r="W24" s="73"/>
      <c r="X24" s="73"/>
      <c r="Y24" s="181"/>
      <c r="Z24" s="182"/>
      <c r="AA24" s="147"/>
      <c r="AB24" s="73"/>
      <c r="AC24" s="88"/>
      <c r="AD24" s="88"/>
      <c r="AE24" s="73"/>
      <c r="AF24" s="96"/>
      <c r="AG24" s="182"/>
    </row>
    <row r="25" spans="1:33" ht="24.95" customHeight="1" x14ac:dyDescent="0.2">
      <c r="A25" s="112">
        <f>Classes!A25</f>
        <v>0</v>
      </c>
      <c r="B25" s="77"/>
      <c r="C25" s="92"/>
      <c r="D25" s="92"/>
      <c r="E25" s="92"/>
      <c r="F25" s="72"/>
      <c r="G25" s="72"/>
      <c r="H25" s="72"/>
      <c r="I25" s="72"/>
      <c r="J25" s="92"/>
      <c r="K25" s="120"/>
      <c r="L25" s="120"/>
      <c r="M25" s="98"/>
      <c r="N25" s="98"/>
      <c r="O25" s="98"/>
      <c r="P25" s="95"/>
      <c r="Q25" s="95"/>
      <c r="R25" s="120"/>
      <c r="S25" s="120"/>
      <c r="T25" s="98"/>
      <c r="U25" s="98"/>
      <c r="V25" s="98"/>
      <c r="W25" s="73"/>
      <c r="X25" s="73"/>
      <c r="Y25" s="96"/>
      <c r="Z25" s="120"/>
      <c r="AA25" s="120"/>
      <c r="AB25" s="73"/>
      <c r="AC25" s="88"/>
      <c r="AD25" s="88"/>
      <c r="AE25" s="73"/>
      <c r="AF25" s="120"/>
      <c r="AG25" s="120"/>
    </row>
    <row r="26" spans="1:33" ht="24.95" customHeight="1" x14ac:dyDescent="0.2">
      <c r="A26" s="112">
        <f>Classes!A26</f>
        <v>0</v>
      </c>
      <c r="B26" s="77"/>
      <c r="C26" s="92"/>
      <c r="D26" s="92"/>
      <c r="E26" s="92"/>
      <c r="F26" s="72"/>
      <c r="G26" s="72"/>
      <c r="H26" s="72"/>
      <c r="I26" s="72"/>
      <c r="J26" s="92"/>
      <c r="K26" s="92"/>
      <c r="L26" s="92"/>
      <c r="M26" s="72"/>
      <c r="N26" s="73"/>
      <c r="O26" s="88"/>
      <c r="P26" s="95"/>
      <c r="Q26" s="95"/>
      <c r="R26" s="95"/>
      <c r="S26" s="96"/>
      <c r="T26" s="73"/>
      <c r="U26" s="73"/>
      <c r="V26" s="73"/>
      <c r="W26" s="73"/>
      <c r="X26" s="73"/>
      <c r="Y26" s="96"/>
      <c r="Z26" s="96"/>
      <c r="AA26" s="96"/>
      <c r="AB26" s="73"/>
      <c r="AC26" s="88"/>
      <c r="AD26" s="88"/>
      <c r="AE26" s="73"/>
      <c r="AF26" s="95"/>
      <c r="AG26" s="95"/>
    </row>
    <row r="27" spans="1:33" ht="24.95" customHeight="1" x14ac:dyDescent="0.2">
      <c r="A27" s="74">
        <f>Classes!A27</f>
        <v>0</v>
      </c>
      <c r="B27" s="77"/>
      <c r="C27" s="92"/>
      <c r="D27" s="92"/>
      <c r="E27" s="92"/>
      <c r="F27" s="72"/>
      <c r="G27" s="72"/>
      <c r="H27" s="72"/>
      <c r="I27" s="72"/>
      <c r="J27" s="92"/>
      <c r="K27" s="178"/>
      <c r="L27" s="92"/>
      <c r="M27" s="105"/>
      <c r="N27" s="105"/>
      <c r="O27" s="88"/>
      <c r="P27" s="95"/>
      <c r="Q27" s="95"/>
      <c r="R27" s="120"/>
      <c r="S27" s="120"/>
      <c r="T27" s="98"/>
      <c r="U27" s="98"/>
      <c r="V27" s="98"/>
      <c r="W27" s="73"/>
      <c r="X27" s="73"/>
      <c r="Y27" s="120"/>
      <c r="Z27" s="120"/>
      <c r="AA27" s="120"/>
      <c r="AB27" s="73"/>
      <c r="AC27" s="88"/>
      <c r="AD27" s="88"/>
      <c r="AE27" s="73"/>
      <c r="AF27" s="120"/>
      <c r="AG27" s="120"/>
    </row>
    <row r="28" spans="1:33" ht="24.95" customHeight="1" x14ac:dyDescent="0.2">
      <c r="A28" s="76"/>
      <c r="B28" s="77"/>
      <c r="C28" s="92"/>
      <c r="D28" s="92"/>
      <c r="E28" s="92"/>
      <c r="F28" s="72"/>
      <c r="G28" s="72"/>
      <c r="H28" s="72"/>
      <c r="I28" s="72"/>
      <c r="J28" s="92"/>
      <c r="K28" s="92"/>
      <c r="L28" s="179"/>
      <c r="M28" s="108"/>
      <c r="N28" s="108"/>
      <c r="O28" s="88"/>
      <c r="P28" s="95"/>
      <c r="Q28" s="95"/>
      <c r="R28" s="95"/>
      <c r="S28" s="96"/>
      <c r="T28" s="73"/>
      <c r="U28" s="73"/>
      <c r="V28" s="73"/>
      <c r="W28" s="73"/>
      <c r="X28" s="73"/>
      <c r="Y28" s="96"/>
      <c r="Z28" s="96"/>
      <c r="AA28" s="96"/>
      <c r="AB28" s="73"/>
      <c r="AC28" s="88"/>
      <c r="AD28" s="88"/>
      <c r="AE28" s="73"/>
      <c r="AF28" s="95"/>
      <c r="AG28" s="95"/>
    </row>
    <row r="29" spans="1:33" ht="18" customHeight="1" x14ac:dyDescent="0.2">
      <c r="A29" s="83"/>
      <c r="B29" s="84" t="s">
        <v>26</v>
      </c>
      <c r="C29" s="252"/>
      <c r="D29" s="252"/>
      <c r="E29" s="252"/>
      <c r="F29" s="253"/>
      <c r="G29" s="253"/>
      <c r="H29" s="253"/>
      <c r="I29" s="253"/>
      <c r="J29" s="253"/>
      <c r="K29" s="252"/>
      <c r="L29" s="252"/>
      <c r="M29" s="252"/>
      <c r="N29" s="252"/>
      <c r="O29" s="252"/>
      <c r="P29" s="252"/>
      <c r="Q29" s="252"/>
      <c r="R29" s="252"/>
      <c r="S29" s="252"/>
      <c r="T29" s="57"/>
      <c r="U29" s="57"/>
      <c r="V29" s="57"/>
      <c r="W29" s="57"/>
      <c r="X29" s="57"/>
      <c r="Y29" s="57"/>
      <c r="Z29" s="57"/>
      <c r="AA29" s="57"/>
      <c r="AB29" s="57"/>
      <c r="AC29" s="254"/>
      <c r="AD29" s="254"/>
      <c r="AE29" s="255"/>
      <c r="AF29" s="254"/>
      <c r="AG29" s="252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</sheetData>
  <mergeCells count="2">
    <mergeCell ref="A1:B1"/>
    <mergeCell ref="A2:B2"/>
  </mergeCells>
  <phoneticPr fontId="0" type="noConversion"/>
  <conditionalFormatting sqref="C1:AD1">
    <cfRule type="expression" dxfId="714" priority="706" stopIfTrue="1">
      <formula>(C2=TODAY())</formula>
    </cfRule>
    <cfRule type="expression" dxfId="713" priority="707" stopIfTrue="1">
      <formula>OR(WEEKDAY(C2)=7,WEEKDAY(C2)=1,C2=fériés)</formula>
    </cfRule>
  </conditionalFormatting>
  <conditionalFormatting sqref="AE1:AG1">
    <cfRule type="expression" dxfId="712" priority="708" stopIfTrue="1">
      <formula>OR(DAY(AE2)=1,DAY(AE2)=2,DAY(AE2)=3)</formula>
    </cfRule>
    <cfRule type="expression" dxfId="711" priority="709" stopIfTrue="1">
      <formula>(AE2=TODAY())</formula>
    </cfRule>
    <cfRule type="expression" dxfId="710" priority="710" stopIfTrue="1">
      <formula>OR(WEEKDAY(AE2)=7,WEEKDAY(AE2)=1,AE2=fériés)</formula>
    </cfRule>
  </conditionalFormatting>
  <conditionalFormatting sqref="C2:AD2 AB21:AC21 V6:X6 U21:X21 P4:Q4 AA24:AD24 Z6:AD6 C25:AD28 O6:Q6 S4 S10:X10 C24:E24 C23:L23 C3:C19 J3:J20 J22 L10:Q10 L7:AD7 L5:M5 L11:AD11 L12:W12 Y12:AD12 L3:M3 K4:M4 I3 L9:X9 L8:W8 Y8:AD8 Z9:AD10 Z4:AD4 W3:W4 Y5:AA5 L13:L20 E3:F20 P13:AD19 E22 L22:M22 J24:X24 O22:S22 O3:T3 V3:AD3 O5:T5 V5:W5 AC5:AD5">
    <cfRule type="expression" dxfId="709" priority="779" stopIfTrue="1">
      <formula>OR(WEEKDAY(C2)=7,WEEKDAY(C2)=1,C2=fériés)</formula>
    </cfRule>
  </conditionalFormatting>
  <conditionalFormatting sqref="AE2:AG3 AE21 AE5:AG5 AE4:AF4 AE7:AG8 AE6 AG6 AE25:AG28 AE24 AG21 AE11:AG12 AF19:AG19 AF17:AF18 AE9:AF10 AF13:AG16">
    <cfRule type="expression" dxfId="708" priority="780" stopIfTrue="1">
      <formula>OR(DAY(AE2)=1,DAY(AE2)=2,DAY(AE2)=3)</formula>
    </cfRule>
    <cfRule type="expression" dxfId="707" priority="781" stopIfTrue="1">
      <formula>OR(WEEKDAY(AE2)=7,WEEKDAY(AE2)=1,AE2=fériés)</formula>
    </cfRule>
  </conditionalFormatting>
  <conditionalFormatting sqref="K25:O25">
    <cfRule type="expression" dxfId="706" priority="272" stopIfTrue="1">
      <formula>OR(WEEKDAY(K25)=7,WEEKDAY(K25)=1,K25=fériés)</formula>
    </cfRule>
  </conditionalFormatting>
  <conditionalFormatting sqref="K25:O25">
    <cfRule type="expression" dxfId="705" priority="271" stopIfTrue="1">
      <formula>OR(WEEKDAY(K25)=7,WEEKDAY(K25)=1,K25=fériés)</formula>
    </cfRule>
  </conditionalFormatting>
  <conditionalFormatting sqref="K25:O25">
    <cfRule type="expression" dxfId="704" priority="270" stopIfTrue="1">
      <formula>OR(WEEKDAY(K25)=7,WEEKDAY(K25)=1,K25=fériés)</formula>
    </cfRule>
  </conditionalFormatting>
  <conditionalFormatting sqref="K25:O25">
    <cfRule type="expression" dxfId="703" priority="269" stopIfTrue="1">
      <formula>OR(WEEKDAY(K25)=7,WEEKDAY(K25)=1,K25=fériés)</formula>
    </cfRule>
  </conditionalFormatting>
  <conditionalFormatting sqref="K25:O25">
    <cfRule type="expression" dxfId="702" priority="267" stopIfTrue="1">
      <formula>OR(DAY(K25)=1,DAY(K25)=2,DAY(K25)=3)</formula>
    </cfRule>
    <cfRule type="expression" dxfId="701" priority="268" stopIfTrue="1">
      <formula>OR(WEEKDAY(K25)=7,WEEKDAY(K25)=1,K25=fériés)</formula>
    </cfRule>
  </conditionalFormatting>
  <conditionalFormatting sqref="K25:O25">
    <cfRule type="expression" dxfId="700" priority="266" stopIfTrue="1">
      <formula>OR(WEEKDAY(K25)=7,WEEKDAY(K25)=1,K25=fériés)</formula>
    </cfRule>
  </conditionalFormatting>
  <conditionalFormatting sqref="K25:O25">
    <cfRule type="expression" dxfId="699" priority="265" stopIfTrue="1">
      <formula>OR(WEEKDAY(K25)=7,WEEKDAY(K25)=1,K25=fériés)</formula>
    </cfRule>
  </conditionalFormatting>
  <conditionalFormatting sqref="K25:O25">
    <cfRule type="expression" dxfId="698" priority="264" stopIfTrue="1">
      <formula>OR(WEEKDAY(K25)=7,WEEKDAY(K25)=1,K25=fériés)</formula>
    </cfRule>
  </conditionalFormatting>
  <conditionalFormatting sqref="R25:V25">
    <cfRule type="expression" dxfId="697" priority="263" stopIfTrue="1">
      <formula>OR(WEEKDAY(R25)=7,WEEKDAY(R25)=1,R25=fériés)</formula>
    </cfRule>
  </conditionalFormatting>
  <conditionalFormatting sqref="R25:V25">
    <cfRule type="expression" dxfId="696" priority="262" stopIfTrue="1">
      <formula>OR(WEEKDAY(R25)=7,WEEKDAY(R25)=1,R25=fériés)</formula>
    </cfRule>
  </conditionalFormatting>
  <conditionalFormatting sqref="R25:V25">
    <cfRule type="expression" dxfId="695" priority="261" stopIfTrue="1">
      <formula>OR(WEEKDAY(R25)=7,WEEKDAY(R25)=1,R25=fériés)</formula>
    </cfRule>
  </conditionalFormatting>
  <conditionalFormatting sqref="R25:V25">
    <cfRule type="expression" dxfId="694" priority="260" stopIfTrue="1">
      <formula>OR(WEEKDAY(R25)=7,WEEKDAY(R25)=1,R25=fériés)</formula>
    </cfRule>
  </conditionalFormatting>
  <conditionalFormatting sqref="R25:V25">
    <cfRule type="expression" dxfId="693" priority="258" stopIfTrue="1">
      <formula>OR(DAY(R25)=1,DAY(R25)=2,DAY(R25)=3)</formula>
    </cfRule>
    <cfRule type="expression" dxfId="692" priority="259" stopIfTrue="1">
      <formula>OR(WEEKDAY(R25)=7,WEEKDAY(R25)=1,R25=fériés)</formula>
    </cfRule>
  </conditionalFormatting>
  <conditionalFormatting sqref="R25:V25">
    <cfRule type="expression" dxfId="691" priority="257" stopIfTrue="1">
      <formula>OR(WEEKDAY(R25)=7,WEEKDAY(R25)=1,R25=fériés)</formula>
    </cfRule>
  </conditionalFormatting>
  <conditionalFormatting sqref="R25:V25">
    <cfRule type="expression" dxfId="690" priority="256" stopIfTrue="1">
      <formula>OR(WEEKDAY(R25)=7,WEEKDAY(R25)=1,R25=fériés)</formula>
    </cfRule>
  </conditionalFormatting>
  <conditionalFormatting sqref="R25:V25">
    <cfRule type="expression" dxfId="689" priority="255" stopIfTrue="1">
      <formula>OR(WEEKDAY(R25)=7,WEEKDAY(R25)=1,R25=fériés)</formula>
    </cfRule>
  </conditionalFormatting>
  <conditionalFormatting sqref="Z25">
    <cfRule type="expression" dxfId="688" priority="254" stopIfTrue="1">
      <formula>OR(WEEKDAY(Z25)=7,WEEKDAY(Z25)=1,Z25=fériés)</formula>
    </cfRule>
  </conditionalFormatting>
  <conditionalFormatting sqref="Z25">
    <cfRule type="expression" dxfId="687" priority="253" stopIfTrue="1">
      <formula>OR(WEEKDAY(Z25)=7,WEEKDAY(Z25)=1,Z25=fériés)</formula>
    </cfRule>
  </conditionalFormatting>
  <conditionalFormatting sqref="Z25">
    <cfRule type="expression" dxfId="686" priority="252" stopIfTrue="1">
      <formula>OR(WEEKDAY(Z25)=7,WEEKDAY(Z25)=1,Z25=fériés)</formula>
    </cfRule>
  </conditionalFormatting>
  <conditionalFormatting sqref="Z25">
    <cfRule type="expression" dxfId="685" priority="251" stopIfTrue="1">
      <formula>OR(WEEKDAY(Z25)=7,WEEKDAY(Z25)=1,Z25=fériés)</formula>
    </cfRule>
  </conditionalFormatting>
  <conditionalFormatting sqref="Z25">
    <cfRule type="expression" dxfId="684" priority="249" stopIfTrue="1">
      <formula>OR(DAY(Z25)=1,DAY(Z25)=2,DAY(Z25)=3)</formula>
    </cfRule>
    <cfRule type="expression" dxfId="683" priority="250" stopIfTrue="1">
      <formula>OR(WEEKDAY(Z25)=7,WEEKDAY(Z25)=1,Z25=fériés)</formula>
    </cfRule>
  </conditionalFormatting>
  <conditionalFormatting sqref="Z25">
    <cfRule type="expression" dxfId="682" priority="248" stopIfTrue="1">
      <formula>OR(WEEKDAY(Z25)=7,WEEKDAY(Z25)=1,Z25=fériés)</formula>
    </cfRule>
  </conditionalFormatting>
  <conditionalFormatting sqref="Z25">
    <cfRule type="expression" dxfId="681" priority="247" stopIfTrue="1">
      <formula>OR(WEEKDAY(Z25)=7,WEEKDAY(Z25)=1,Z25=fériés)</formula>
    </cfRule>
  </conditionalFormatting>
  <conditionalFormatting sqref="Z25">
    <cfRule type="expression" dxfId="680" priority="246" stopIfTrue="1">
      <formula>OR(WEEKDAY(Z25)=7,WEEKDAY(Z25)=1,Z25=fériés)</formula>
    </cfRule>
  </conditionalFormatting>
  <conditionalFormatting sqref="AA25">
    <cfRule type="expression" dxfId="679" priority="245" stopIfTrue="1">
      <formula>OR(WEEKDAY(AA25)=7,WEEKDAY(AA25)=1,AA25=fériés)</formula>
    </cfRule>
  </conditionalFormatting>
  <conditionalFormatting sqref="AA25">
    <cfRule type="expression" dxfId="678" priority="244" stopIfTrue="1">
      <formula>OR(WEEKDAY(AA25)=7,WEEKDAY(AA25)=1,AA25=fériés)</formula>
    </cfRule>
  </conditionalFormatting>
  <conditionalFormatting sqref="AA25">
    <cfRule type="expression" dxfId="677" priority="243" stopIfTrue="1">
      <formula>OR(WEEKDAY(AA25)=7,WEEKDAY(AA25)=1,AA25=fériés)</formula>
    </cfRule>
  </conditionalFormatting>
  <conditionalFormatting sqref="AA25">
    <cfRule type="expression" dxfId="676" priority="242" stopIfTrue="1">
      <formula>OR(WEEKDAY(AA25)=7,WEEKDAY(AA25)=1,AA25=fériés)</formula>
    </cfRule>
  </conditionalFormatting>
  <conditionalFormatting sqref="AA25">
    <cfRule type="expression" dxfId="675" priority="240" stopIfTrue="1">
      <formula>OR(DAY(AA25)=1,DAY(AA25)=2,DAY(AA25)=3)</formula>
    </cfRule>
    <cfRule type="expression" dxfId="674" priority="241" stopIfTrue="1">
      <formula>OR(WEEKDAY(AA25)=7,WEEKDAY(AA25)=1,AA25=fériés)</formula>
    </cfRule>
  </conditionalFormatting>
  <conditionalFormatting sqref="AA25">
    <cfRule type="expression" dxfId="673" priority="239" stopIfTrue="1">
      <formula>OR(WEEKDAY(AA25)=7,WEEKDAY(AA25)=1,AA25=fériés)</formula>
    </cfRule>
  </conditionalFormatting>
  <conditionalFormatting sqref="AA25">
    <cfRule type="expression" dxfId="672" priority="238" stopIfTrue="1">
      <formula>OR(WEEKDAY(AA25)=7,WEEKDAY(AA25)=1,AA25=fériés)</formula>
    </cfRule>
  </conditionalFormatting>
  <conditionalFormatting sqref="AA25">
    <cfRule type="expression" dxfId="671" priority="237" stopIfTrue="1">
      <formula>OR(WEEKDAY(AA25)=7,WEEKDAY(AA25)=1,AA25=fériés)</formula>
    </cfRule>
  </conditionalFormatting>
  <conditionalFormatting sqref="AF25:AG25">
    <cfRule type="expression" dxfId="670" priority="236" stopIfTrue="1">
      <formula>OR(WEEKDAY(AF25)=7,WEEKDAY(AF25)=1,AF25=fériés)</formula>
    </cfRule>
  </conditionalFormatting>
  <conditionalFormatting sqref="AF25">
    <cfRule type="expression" dxfId="669" priority="235" stopIfTrue="1">
      <formula>OR(WEEKDAY(AF25)=7,WEEKDAY(AF25)=1,AF25=fériés)</formula>
    </cfRule>
  </conditionalFormatting>
  <conditionalFormatting sqref="AF25">
    <cfRule type="expression" dxfId="668" priority="234" stopIfTrue="1">
      <formula>OR(WEEKDAY(AF25)=7,WEEKDAY(AF25)=1,AF25=fériés)</formula>
    </cfRule>
  </conditionalFormatting>
  <conditionalFormatting sqref="AF25">
    <cfRule type="expression" dxfId="667" priority="233" stopIfTrue="1">
      <formula>OR(WEEKDAY(AF25)=7,WEEKDAY(AF25)=1,AF25=fériés)</formula>
    </cfRule>
  </conditionalFormatting>
  <conditionalFormatting sqref="AF25">
    <cfRule type="expression" dxfId="666" priority="232" stopIfTrue="1">
      <formula>OR(WEEKDAY(AF25)=7,WEEKDAY(AF25)=1,AF25=fériés)</formula>
    </cfRule>
  </conditionalFormatting>
  <conditionalFormatting sqref="AF25">
    <cfRule type="expression" dxfId="665" priority="230" stopIfTrue="1">
      <formula>OR(DAY(AF25)=1,DAY(AF25)=2,DAY(AF25)=3)</formula>
    </cfRule>
    <cfRule type="expression" dxfId="664" priority="231" stopIfTrue="1">
      <formula>OR(WEEKDAY(AF25)=7,WEEKDAY(AF25)=1,AF25=fériés)</formula>
    </cfRule>
  </conditionalFormatting>
  <conditionalFormatting sqref="AF25">
    <cfRule type="expression" dxfId="663" priority="229" stopIfTrue="1">
      <formula>OR(WEEKDAY(AF25)=7,WEEKDAY(AF25)=1,AF25=fériés)</formula>
    </cfRule>
  </conditionalFormatting>
  <conditionalFormatting sqref="AF25">
    <cfRule type="expression" dxfId="662" priority="228" stopIfTrue="1">
      <formula>OR(WEEKDAY(AF25)=7,WEEKDAY(AF25)=1,AF25=fériés)</formula>
    </cfRule>
  </conditionalFormatting>
  <conditionalFormatting sqref="AF25">
    <cfRule type="expression" dxfId="661" priority="227" stopIfTrue="1">
      <formula>OR(WEEKDAY(AF25)=7,WEEKDAY(AF25)=1,AF25=fériés)</formula>
    </cfRule>
  </conditionalFormatting>
  <conditionalFormatting sqref="AG25">
    <cfRule type="expression" dxfId="660" priority="226" stopIfTrue="1">
      <formula>OR(WEEKDAY(AG25)=7,WEEKDAY(AG25)=1,AG25=fériés)</formula>
    </cfRule>
  </conditionalFormatting>
  <conditionalFormatting sqref="AG25">
    <cfRule type="expression" dxfId="659" priority="225" stopIfTrue="1">
      <formula>OR(WEEKDAY(AG25)=7,WEEKDAY(AG25)=1,AG25=fériés)</formula>
    </cfRule>
  </conditionalFormatting>
  <conditionalFormatting sqref="AG25">
    <cfRule type="expression" dxfId="658" priority="224" stopIfTrue="1">
      <formula>OR(WEEKDAY(AG25)=7,WEEKDAY(AG25)=1,AG25=fériés)</formula>
    </cfRule>
  </conditionalFormatting>
  <conditionalFormatting sqref="AG25">
    <cfRule type="expression" dxfId="657" priority="223" stopIfTrue="1">
      <formula>OR(WEEKDAY(AG25)=7,WEEKDAY(AG25)=1,AG25=fériés)</formula>
    </cfRule>
  </conditionalFormatting>
  <conditionalFormatting sqref="AG25">
    <cfRule type="expression" dxfId="656" priority="221" stopIfTrue="1">
      <formula>OR(DAY(AG25)=1,DAY(AG25)=2,DAY(AG25)=3)</formula>
    </cfRule>
    <cfRule type="expression" dxfId="655" priority="222" stopIfTrue="1">
      <formula>OR(WEEKDAY(AG25)=7,WEEKDAY(AG25)=1,AG25=fériés)</formula>
    </cfRule>
  </conditionalFormatting>
  <conditionalFormatting sqref="AG25">
    <cfRule type="expression" dxfId="654" priority="220" stopIfTrue="1">
      <formula>OR(WEEKDAY(AG25)=7,WEEKDAY(AG25)=1,AG25=fériés)</formula>
    </cfRule>
  </conditionalFormatting>
  <conditionalFormatting sqref="AG25">
    <cfRule type="expression" dxfId="653" priority="219" stopIfTrue="1">
      <formula>OR(WEEKDAY(AG25)=7,WEEKDAY(AG25)=1,AG25=fériés)</formula>
    </cfRule>
  </conditionalFormatting>
  <conditionalFormatting sqref="AG25">
    <cfRule type="expression" dxfId="652" priority="218" stopIfTrue="1">
      <formula>OR(WEEKDAY(AG25)=7,WEEKDAY(AG25)=1,AG25=fériés)</formula>
    </cfRule>
  </conditionalFormatting>
  <conditionalFormatting sqref="R27:V27">
    <cfRule type="expression" dxfId="651" priority="217" stopIfTrue="1">
      <formula>OR(WEEKDAY(R27)=7,WEEKDAY(R27)=1,R27=fériés)</formula>
    </cfRule>
  </conditionalFormatting>
  <conditionalFormatting sqref="R27:V27">
    <cfRule type="expression" dxfId="650" priority="216" stopIfTrue="1">
      <formula>OR(WEEKDAY(R27)=7,WEEKDAY(R27)=1,R27=fériés)</formula>
    </cfRule>
  </conditionalFormatting>
  <conditionalFormatting sqref="R27:V27">
    <cfRule type="expression" dxfId="649" priority="215" stopIfTrue="1">
      <formula>OR(WEEKDAY(R27)=7,WEEKDAY(R27)=1,R27=fériés)</formula>
    </cfRule>
  </conditionalFormatting>
  <conditionalFormatting sqref="R27:V27">
    <cfRule type="expression" dxfId="648" priority="214" stopIfTrue="1">
      <formula>OR(WEEKDAY(R27)=7,WEEKDAY(R27)=1,R27=fériés)</formula>
    </cfRule>
  </conditionalFormatting>
  <conditionalFormatting sqref="R27:V27">
    <cfRule type="expression" dxfId="647" priority="212" stopIfTrue="1">
      <formula>OR(DAY(R27)=1,DAY(R27)=2,DAY(R27)=3)</formula>
    </cfRule>
    <cfRule type="expression" dxfId="646" priority="213" stopIfTrue="1">
      <formula>OR(WEEKDAY(R27)=7,WEEKDAY(R27)=1,R27=fériés)</formula>
    </cfRule>
  </conditionalFormatting>
  <conditionalFormatting sqref="R27:V27">
    <cfRule type="expression" dxfId="645" priority="211" stopIfTrue="1">
      <formula>OR(WEEKDAY(R27)=7,WEEKDAY(R27)=1,R27=fériés)</formula>
    </cfRule>
  </conditionalFormatting>
  <conditionalFormatting sqref="R27:V27">
    <cfRule type="expression" dxfId="644" priority="210" stopIfTrue="1">
      <formula>OR(WEEKDAY(R27)=7,WEEKDAY(R27)=1,R27=fériés)</formula>
    </cfRule>
  </conditionalFormatting>
  <conditionalFormatting sqref="R27:V27">
    <cfRule type="expression" dxfId="643" priority="209" stopIfTrue="1">
      <formula>OR(WEEKDAY(R27)=7,WEEKDAY(R27)=1,R27=fériés)</formula>
    </cfRule>
  </conditionalFormatting>
  <conditionalFormatting sqref="Y27:AA27">
    <cfRule type="expression" dxfId="642" priority="208" stopIfTrue="1">
      <formula>OR(WEEKDAY(Y27)=7,WEEKDAY(Y27)=1,Y27=fériés)</formula>
    </cfRule>
  </conditionalFormatting>
  <conditionalFormatting sqref="Y27:AA27">
    <cfRule type="expression" dxfId="641" priority="207" stopIfTrue="1">
      <formula>OR(WEEKDAY(Y27)=7,WEEKDAY(Y27)=1,Y27=fériés)</formula>
    </cfRule>
  </conditionalFormatting>
  <conditionalFormatting sqref="Y27:AA27">
    <cfRule type="expression" dxfId="640" priority="206" stopIfTrue="1">
      <formula>OR(WEEKDAY(Y27)=7,WEEKDAY(Y27)=1,Y27=fériés)</formula>
    </cfRule>
  </conditionalFormatting>
  <conditionalFormatting sqref="Y27:AA27">
    <cfRule type="expression" dxfId="639" priority="205" stopIfTrue="1">
      <formula>OR(WEEKDAY(Y27)=7,WEEKDAY(Y27)=1,Y27=fériés)</formula>
    </cfRule>
  </conditionalFormatting>
  <conditionalFormatting sqref="Y27:AA27">
    <cfRule type="expression" dxfId="638" priority="203" stopIfTrue="1">
      <formula>OR(DAY(Y27)=1,DAY(Y27)=2,DAY(Y27)=3)</formula>
    </cfRule>
    <cfRule type="expression" dxfId="637" priority="204" stopIfTrue="1">
      <formula>OR(WEEKDAY(Y27)=7,WEEKDAY(Y27)=1,Y27=fériés)</formula>
    </cfRule>
  </conditionalFormatting>
  <conditionalFormatting sqref="Y27:AA27">
    <cfRule type="expression" dxfId="636" priority="202" stopIfTrue="1">
      <formula>OR(WEEKDAY(Y27)=7,WEEKDAY(Y27)=1,Y27=fériés)</formula>
    </cfRule>
  </conditionalFormatting>
  <conditionalFormatting sqref="Y27:AA27">
    <cfRule type="expression" dxfId="635" priority="201" stopIfTrue="1">
      <formula>OR(WEEKDAY(Y27)=7,WEEKDAY(Y27)=1,Y27=fériés)</formula>
    </cfRule>
  </conditionalFormatting>
  <conditionalFormatting sqref="Y27:AA27">
    <cfRule type="expression" dxfId="634" priority="200" stopIfTrue="1">
      <formula>OR(WEEKDAY(Y27)=7,WEEKDAY(Y27)=1,Y27=fériés)</formula>
    </cfRule>
  </conditionalFormatting>
  <conditionalFormatting sqref="AF27:AG27">
    <cfRule type="expression" dxfId="633" priority="199" stopIfTrue="1">
      <formula>OR(WEEKDAY(AF27)=7,WEEKDAY(AF27)=1,AF27=fériés)</formula>
    </cfRule>
  </conditionalFormatting>
  <conditionalFormatting sqref="AF27">
    <cfRule type="expression" dxfId="632" priority="198" stopIfTrue="1">
      <formula>OR(WEEKDAY(AF27)=7,WEEKDAY(AF27)=1,AF27=fériés)</formula>
    </cfRule>
  </conditionalFormatting>
  <conditionalFormatting sqref="AF27">
    <cfRule type="expression" dxfId="631" priority="197" stopIfTrue="1">
      <formula>OR(WEEKDAY(AF27)=7,WEEKDAY(AF27)=1,AF27=fériés)</formula>
    </cfRule>
  </conditionalFormatting>
  <conditionalFormatting sqref="AF27">
    <cfRule type="expression" dxfId="630" priority="196" stopIfTrue="1">
      <formula>OR(WEEKDAY(AF27)=7,WEEKDAY(AF27)=1,AF27=fériés)</formula>
    </cfRule>
  </conditionalFormatting>
  <conditionalFormatting sqref="AF27">
    <cfRule type="expression" dxfId="629" priority="195" stopIfTrue="1">
      <formula>OR(WEEKDAY(AF27)=7,WEEKDAY(AF27)=1,AF27=fériés)</formula>
    </cfRule>
  </conditionalFormatting>
  <conditionalFormatting sqref="AF27">
    <cfRule type="expression" dxfId="628" priority="193" stopIfTrue="1">
      <formula>OR(DAY(AF27)=1,DAY(AF27)=2,DAY(AF27)=3)</formula>
    </cfRule>
    <cfRule type="expression" dxfId="627" priority="194" stopIfTrue="1">
      <formula>OR(WEEKDAY(AF27)=7,WEEKDAY(AF27)=1,AF27=fériés)</formula>
    </cfRule>
  </conditionalFormatting>
  <conditionalFormatting sqref="AF27">
    <cfRule type="expression" dxfId="626" priority="192" stopIfTrue="1">
      <formula>OR(WEEKDAY(AF27)=7,WEEKDAY(AF27)=1,AF27=fériés)</formula>
    </cfRule>
  </conditionalFormatting>
  <conditionalFormatting sqref="AF27">
    <cfRule type="expression" dxfId="625" priority="191" stopIfTrue="1">
      <formula>OR(WEEKDAY(AF27)=7,WEEKDAY(AF27)=1,AF27=fériés)</formula>
    </cfRule>
  </conditionalFormatting>
  <conditionalFormatting sqref="AF27">
    <cfRule type="expression" dxfId="624" priority="190" stopIfTrue="1">
      <formula>OR(WEEKDAY(AF27)=7,WEEKDAY(AF27)=1,AF27=fériés)</formula>
    </cfRule>
  </conditionalFormatting>
  <conditionalFormatting sqref="AG27">
    <cfRule type="expression" dxfId="623" priority="189" stopIfTrue="1">
      <formula>OR(WEEKDAY(AG27)=7,WEEKDAY(AG27)=1,AG27=fériés)</formula>
    </cfRule>
  </conditionalFormatting>
  <conditionalFormatting sqref="AG27">
    <cfRule type="expression" dxfId="622" priority="188" stopIfTrue="1">
      <formula>OR(WEEKDAY(AG27)=7,WEEKDAY(AG27)=1,AG27=fériés)</formula>
    </cfRule>
  </conditionalFormatting>
  <conditionalFormatting sqref="AG27">
    <cfRule type="expression" dxfId="621" priority="187" stopIfTrue="1">
      <formula>OR(WEEKDAY(AG27)=7,WEEKDAY(AG27)=1,AG27=fériés)</formula>
    </cfRule>
  </conditionalFormatting>
  <conditionalFormatting sqref="AG27">
    <cfRule type="expression" dxfId="620" priority="186" stopIfTrue="1">
      <formula>OR(WEEKDAY(AG27)=7,WEEKDAY(AG27)=1,AG27=fériés)</formula>
    </cfRule>
  </conditionalFormatting>
  <conditionalFormatting sqref="AG27">
    <cfRule type="expression" dxfId="619" priority="184" stopIfTrue="1">
      <formula>OR(DAY(AG27)=1,DAY(AG27)=2,DAY(AG27)=3)</formula>
    </cfRule>
    <cfRule type="expression" dxfId="618" priority="185" stopIfTrue="1">
      <formula>OR(WEEKDAY(AG27)=7,WEEKDAY(AG27)=1,AG27=fériés)</formula>
    </cfRule>
  </conditionalFormatting>
  <conditionalFormatting sqref="AG27">
    <cfRule type="expression" dxfId="617" priority="183" stopIfTrue="1">
      <formula>OR(WEEKDAY(AG27)=7,WEEKDAY(AG27)=1,AG27=fériés)</formula>
    </cfRule>
  </conditionalFormatting>
  <conditionalFormatting sqref="AG27">
    <cfRule type="expression" dxfId="616" priority="182" stopIfTrue="1">
      <formula>OR(WEEKDAY(AG27)=7,WEEKDAY(AG27)=1,AG27=fériés)</formula>
    </cfRule>
  </conditionalFormatting>
  <conditionalFormatting sqref="AG27">
    <cfRule type="expression" dxfId="615" priority="181" stopIfTrue="1">
      <formula>OR(WEEKDAY(AG27)=7,WEEKDAY(AG27)=1,AG27=fériés)</formula>
    </cfRule>
  </conditionalFormatting>
  <conditionalFormatting sqref="S10">
    <cfRule type="expression" dxfId="614" priority="180" stopIfTrue="1">
      <formula>OR(WEEKDAY(S10)=7,WEEKDAY(S10)=1,S10=fériés)</formula>
    </cfRule>
  </conditionalFormatting>
  <conditionalFormatting sqref="S16">
    <cfRule type="expression" dxfId="613" priority="179" stopIfTrue="1">
      <formula>OR(WEEKDAY(S16)=7,WEEKDAY(S16)=1,S16=fériés)</formula>
    </cfRule>
  </conditionalFormatting>
  <conditionalFormatting sqref="S17">
    <cfRule type="expression" dxfId="612" priority="178" stopIfTrue="1">
      <formula>OR(WEEKDAY(S17)=7,WEEKDAY(S17)=1,S17=fériés)</formula>
    </cfRule>
  </conditionalFormatting>
  <conditionalFormatting sqref="S18">
    <cfRule type="expression" dxfId="611" priority="177" stopIfTrue="1">
      <formula>OR(WEEKDAY(S18)=7,WEEKDAY(S18)=1,S18=fériés)</formula>
    </cfRule>
  </conditionalFormatting>
  <conditionalFormatting sqref="S24">
    <cfRule type="expression" dxfId="610" priority="176" stopIfTrue="1">
      <formula>OR(WEEKDAY(S24)=7,WEEKDAY(S24)=1,S24=fériés)</formula>
    </cfRule>
  </conditionalFormatting>
  <conditionalFormatting sqref="Z10">
    <cfRule type="expression" dxfId="609" priority="175" stopIfTrue="1">
      <formula>OR(WEEKDAY(Z10)=7,WEEKDAY(Z10)=1,Z10=fériés)</formula>
    </cfRule>
  </conditionalFormatting>
  <conditionalFormatting sqref="Z16">
    <cfRule type="expression" dxfId="608" priority="174" stopIfTrue="1">
      <formula>OR(WEEKDAY(Z16)=7,WEEKDAY(Z16)=1,Z16=fériés)</formula>
    </cfRule>
  </conditionalFormatting>
  <conditionalFormatting sqref="Z17">
    <cfRule type="expression" dxfId="607" priority="173" stopIfTrue="1">
      <formula>OR(WEEKDAY(Z17)=7,WEEKDAY(Z17)=1,Z17=fériés)</formula>
    </cfRule>
  </conditionalFormatting>
  <conditionalFormatting sqref="Z18">
    <cfRule type="expression" dxfId="606" priority="172" stopIfTrue="1">
      <formula>OR(WEEKDAY(Z18)=7,WEEKDAY(Z18)=1,Z18=fériés)</formula>
    </cfRule>
  </conditionalFormatting>
  <conditionalFormatting sqref="O6">
    <cfRule type="expression" dxfId="605" priority="170" stopIfTrue="1">
      <formula>OR(WEEKDAY(O6)=7,WEEKDAY(O6)=1,O6=fériés)</formula>
    </cfRule>
  </conditionalFormatting>
  <conditionalFormatting sqref="O6">
    <cfRule type="expression" dxfId="604" priority="169" stopIfTrue="1">
      <formula>OR(WEEKDAY(O6)=7,WEEKDAY(O6)=1,O6=fériés)</formula>
    </cfRule>
  </conditionalFormatting>
  <conditionalFormatting sqref="O6">
    <cfRule type="expression" dxfId="603" priority="168" stopIfTrue="1">
      <formula>OR(WEEKDAY(O6)=7,WEEKDAY(O6)=1,O6=fériés)</formula>
    </cfRule>
  </conditionalFormatting>
  <conditionalFormatting sqref="O6">
    <cfRule type="expression" dxfId="602" priority="167" stopIfTrue="1">
      <formula>OR(WEEKDAY(O6)=7,WEEKDAY(O6)=1,O6=fériés)</formula>
    </cfRule>
  </conditionalFormatting>
  <conditionalFormatting sqref="V6">
    <cfRule type="expression" dxfId="601" priority="166" stopIfTrue="1">
      <formula>OR(WEEKDAY(V6)=7,WEEKDAY(V6)=1,V6=fériés)</formula>
    </cfRule>
  </conditionalFormatting>
  <conditionalFormatting sqref="V6">
    <cfRule type="expression" dxfId="600" priority="165" stopIfTrue="1">
      <formula>OR(WEEKDAY(V6)=7,WEEKDAY(V6)=1,V6=fériés)</formula>
    </cfRule>
  </conditionalFormatting>
  <conditionalFormatting sqref="V6">
    <cfRule type="expression" dxfId="599" priority="164" stopIfTrue="1">
      <formula>OR(WEEKDAY(V6)=7,WEEKDAY(V6)=1,V6=fériés)</formula>
    </cfRule>
  </conditionalFormatting>
  <conditionalFormatting sqref="V6">
    <cfRule type="expression" dxfId="598" priority="163" stopIfTrue="1">
      <formula>OR(WEEKDAY(V6)=7,WEEKDAY(V6)=1,V6=fériés)</formula>
    </cfRule>
  </conditionalFormatting>
  <conditionalFormatting sqref="T10">
    <cfRule type="expression" dxfId="597" priority="162" stopIfTrue="1">
      <formula>OR(WEEKDAY(T10)=7,WEEKDAY(T10)=1,T10=fériés)</formula>
    </cfRule>
  </conditionalFormatting>
  <conditionalFormatting sqref="T16:T17">
    <cfRule type="expression" dxfId="596" priority="161" stopIfTrue="1">
      <formula>OR(WEEKDAY(T16)=7,WEEKDAY(T16)=1,T16=fériés)</formula>
    </cfRule>
  </conditionalFormatting>
  <conditionalFormatting sqref="T17">
    <cfRule type="expression" dxfId="595" priority="160" stopIfTrue="1">
      <formula>OR(WEEKDAY(T17)=7,WEEKDAY(T17)=1,T17=fériés)</formula>
    </cfRule>
  </conditionalFormatting>
  <conditionalFormatting sqref="T18">
    <cfRule type="expression" dxfId="594" priority="159" stopIfTrue="1">
      <formula>OR(WEEKDAY(T18)=7,WEEKDAY(T18)=1,T18=fériés)</formula>
    </cfRule>
  </conditionalFormatting>
  <conditionalFormatting sqref="AA10">
    <cfRule type="expression" dxfId="593" priority="158" stopIfTrue="1">
      <formula>OR(WEEKDAY(AA10)=7,WEEKDAY(AA10)=1,AA10=fériés)</formula>
    </cfRule>
  </conditionalFormatting>
  <conditionalFormatting sqref="AA16">
    <cfRule type="expression" dxfId="592" priority="157" stopIfTrue="1">
      <formula>OR(WEEKDAY(AA16)=7,WEEKDAY(AA16)=1,AA16=fériés)</formula>
    </cfRule>
  </conditionalFormatting>
  <conditionalFormatting sqref="AA17">
    <cfRule type="expression" dxfId="591" priority="156" stopIfTrue="1">
      <formula>OR(WEEKDAY(AA17)=7,WEEKDAY(AA17)=1,AA17=fériés)</formula>
    </cfRule>
  </conditionalFormatting>
  <conditionalFormatting sqref="AA18">
    <cfRule type="expression" dxfId="590" priority="155" stopIfTrue="1">
      <formula>OR(WEEKDAY(AA18)=7,WEEKDAY(AA18)=1,AA18=fériés)</formula>
    </cfRule>
  </conditionalFormatting>
  <conditionalFormatting sqref="T24">
    <cfRule type="expression" dxfId="589" priority="154" stopIfTrue="1">
      <formula>OR(WEEKDAY(T24)=7,WEEKDAY(T24)=1,T24=fériés)</formula>
    </cfRule>
  </conditionalFormatting>
  <conditionalFormatting sqref="AA24">
    <cfRule type="expression" dxfId="588" priority="153" stopIfTrue="1">
      <formula>OR(WEEKDAY(AA24)=7,WEEKDAY(AA24)=1,AA24=fériés)</formula>
    </cfRule>
  </conditionalFormatting>
  <conditionalFormatting sqref="S10">
    <cfRule type="expression" dxfId="587" priority="152" stopIfTrue="1">
      <formula>OR(WEEKDAY(S10)=7,WEEKDAY(S10)=1,S10=fériés)</formula>
    </cfRule>
  </conditionalFormatting>
  <conditionalFormatting sqref="S16">
    <cfRule type="expression" dxfId="586" priority="151" stopIfTrue="1">
      <formula>OR(WEEKDAY(S16)=7,WEEKDAY(S16)=1,S16=fériés)</formula>
    </cfRule>
  </conditionalFormatting>
  <conditionalFormatting sqref="S16">
    <cfRule type="expression" dxfId="585" priority="150" stopIfTrue="1">
      <formula>OR(WEEKDAY(S16)=7,WEEKDAY(S16)=1,S16=fériés)</formula>
    </cfRule>
  </conditionalFormatting>
  <conditionalFormatting sqref="S17">
    <cfRule type="expression" dxfId="584" priority="149" stopIfTrue="1">
      <formula>OR(WEEKDAY(S17)=7,WEEKDAY(S17)=1,S17=fériés)</formula>
    </cfRule>
  </conditionalFormatting>
  <conditionalFormatting sqref="S17">
    <cfRule type="expression" dxfId="583" priority="148" stopIfTrue="1">
      <formula>OR(WEEKDAY(S17)=7,WEEKDAY(S17)=1,S17=fériés)</formula>
    </cfRule>
  </conditionalFormatting>
  <conditionalFormatting sqref="S18">
    <cfRule type="expression" dxfId="582" priority="147" stopIfTrue="1">
      <formula>OR(WEEKDAY(S18)=7,WEEKDAY(S18)=1,S18=fériés)</formula>
    </cfRule>
  </conditionalFormatting>
  <conditionalFormatting sqref="S18">
    <cfRule type="expression" dxfId="581" priority="146" stopIfTrue="1">
      <formula>OR(WEEKDAY(S18)=7,WEEKDAY(S18)=1,S18=fériés)</formula>
    </cfRule>
  </conditionalFormatting>
  <conditionalFormatting sqref="Z10">
    <cfRule type="expression" dxfId="580" priority="145" stopIfTrue="1">
      <formula>OR(WEEKDAY(Z10)=7,WEEKDAY(Z10)=1,Z10=fériés)</formula>
    </cfRule>
  </conditionalFormatting>
  <conditionalFormatting sqref="Z10">
    <cfRule type="expression" dxfId="579" priority="144" stopIfTrue="1">
      <formula>OR(WEEKDAY(Z10)=7,WEEKDAY(Z10)=1,Z10=fériés)</formula>
    </cfRule>
  </conditionalFormatting>
  <conditionalFormatting sqref="Z16">
    <cfRule type="expression" dxfId="578" priority="143" stopIfTrue="1">
      <formula>OR(WEEKDAY(Z16)=7,WEEKDAY(Z16)=1,Z16=fériés)</formula>
    </cfRule>
  </conditionalFormatting>
  <conditionalFormatting sqref="Z16">
    <cfRule type="expression" dxfId="577" priority="142" stopIfTrue="1">
      <formula>OR(WEEKDAY(Z16)=7,WEEKDAY(Z16)=1,Z16=fériés)</formula>
    </cfRule>
  </conditionalFormatting>
  <conditionalFormatting sqref="Z17">
    <cfRule type="expression" dxfId="576" priority="141" stopIfTrue="1">
      <formula>OR(WEEKDAY(Z17)=7,WEEKDAY(Z17)=1,Z17=fériés)</formula>
    </cfRule>
  </conditionalFormatting>
  <conditionalFormatting sqref="Z17">
    <cfRule type="expression" dxfId="575" priority="140" stopIfTrue="1">
      <formula>OR(WEEKDAY(Z17)=7,WEEKDAY(Z17)=1,Z17=fériés)</formula>
    </cfRule>
  </conditionalFormatting>
  <conditionalFormatting sqref="S16">
    <cfRule type="expression" dxfId="574" priority="139" stopIfTrue="1">
      <formula>OR(WEEKDAY(S16)=7,WEEKDAY(S16)=1,S16=fériés)</formula>
    </cfRule>
  </conditionalFormatting>
  <conditionalFormatting sqref="S16">
    <cfRule type="expression" dxfId="573" priority="138" stopIfTrue="1">
      <formula>OR(WEEKDAY(S16)=7,WEEKDAY(S16)=1,S16=fériés)</formula>
    </cfRule>
  </conditionalFormatting>
  <conditionalFormatting sqref="S17">
    <cfRule type="expression" dxfId="572" priority="137" stopIfTrue="1">
      <formula>OR(WEEKDAY(S17)=7,WEEKDAY(S17)=1,S17=fériés)</formula>
    </cfRule>
  </conditionalFormatting>
  <conditionalFormatting sqref="S17">
    <cfRule type="expression" dxfId="571" priority="136" stopIfTrue="1">
      <formula>OR(WEEKDAY(S17)=7,WEEKDAY(S17)=1,S17=fériés)</formula>
    </cfRule>
  </conditionalFormatting>
  <conditionalFormatting sqref="S18">
    <cfRule type="expression" dxfId="570" priority="135" stopIfTrue="1">
      <formula>OR(WEEKDAY(S18)=7,WEEKDAY(S18)=1,S18=fériés)</formula>
    </cfRule>
  </conditionalFormatting>
  <conditionalFormatting sqref="S18">
    <cfRule type="expression" dxfId="569" priority="134" stopIfTrue="1">
      <formula>OR(WEEKDAY(S18)=7,WEEKDAY(S18)=1,S18=fériés)</formula>
    </cfRule>
  </conditionalFormatting>
  <conditionalFormatting sqref="Z10">
    <cfRule type="expression" dxfId="568" priority="133" stopIfTrue="1">
      <formula>OR(WEEKDAY(Z10)=7,WEEKDAY(Z10)=1,Z10=fériés)</formula>
    </cfRule>
  </conditionalFormatting>
  <conditionalFormatting sqref="Z10">
    <cfRule type="expression" dxfId="567" priority="132" stopIfTrue="1">
      <formula>OR(WEEKDAY(Z10)=7,WEEKDAY(Z10)=1,Z10=fériés)</formula>
    </cfRule>
  </conditionalFormatting>
  <conditionalFormatting sqref="Z16">
    <cfRule type="expression" dxfId="566" priority="131" stopIfTrue="1">
      <formula>OR(WEEKDAY(Z16)=7,WEEKDAY(Z16)=1,Z16=fériés)</formula>
    </cfRule>
  </conditionalFormatting>
  <conditionalFormatting sqref="Z16">
    <cfRule type="expression" dxfId="565" priority="130" stopIfTrue="1">
      <formula>OR(WEEKDAY(Z16)=7,WEEKDAY(Z16)=1,Z16=fériés)</formula>
    </cfRule>
  </conditionalFormatting>
  <conditionalFormatting sqref="Z17">
    <cfRule type="expression" dxfId="564" priority="129" stopIfTrue="1">
      <formula>OR(WEEKDAY(Z17)=7,WEEKDAY(Z17)=1,Z17=fériés)</formula>
    </cfRule>
  </conditionalFormatting>
  <conditionalFormatting sqref="Z17">
    <cfRule type="expression" dxfId="563" priority="128" stopIfTrue="1">
      <formula>OR(WEEKDAY(Z17)=7,WEEKDAY(Z17)=1,Z17=fériés)</formula>
    </cfRule>
  </conditionalFormatting>
  <conditionalFormatting sqref="Z18">
    <cfRule type="expression" dxfId="562" priority="127" stopIfTrue="1">
      <formula>OR(WEEKDAY(Z18)=7,WEEKDAY(Z18)=1,Z18=fériés)</formula>
    </cfRule>
  </conditionalFormatting>
  <conditionalFormatting sqref="Z18">
    <cfRule type="expression" dxfId="561" priority="126" stopIfTrue="1">
      <formula>OR(WEEKDAY(Z18)=7,WEEKDAY(Z18)=1,Z18=fériés)</formula>
    </cfRule>
  </conditionalFormatting>
  <conditionalFormatting sqref="S16">
    <cfRule type="expression" dxfId="560" priority="118" stopIfTrue="1">
      <formula>OR(WEEKDAY(S16)=7,WEEKDAY(S16)=1,S16=fériés)</formula>
    </cfRule>
  </conditionalFormatting>
  <conditionalFormatting sqref="S16">
    <cfRule type="expression" dxfId="559" priority="117" stopIfTrue="1">
      <formula>OR(WEEKDAY(S16)=7,WEEKDAY(S16)=1,S16=fériés)</formula>
    </cfRule>
  </conditionalFormatting>
  <conditionalFormatting sqref="S17">
    <cfRule type="expression" dxfId="558" priority="116" stopIfTrue="1">
      <formula>OR(WEEKDAY(S17)=7,WEEKDAY(S17)=1,S17=fériés)</formula>
    </cfRule>
  </conditionalFormatting>
  <conditionalFormatting sqref="S17">
    <cfRule type="expression" dxfId="557" priority="115" stopIfTrue="1">
      <formula>OR(WEEKDAY(S17)=7,WEEKDAY(S17)=1,S17=fériés)</formula>
    </cfRule>
  </conditionalFormatting>
  <conditionalFormatting sqref="S18">
    <cfRule type="expression" dxfId="556" priority="114" stopIfTrue="1">
      <formula>OR(WEEKDAY(S18)=7,WEEKDAY(S18)=1,S18=fériés)</formula>
    </cfRule>
  </conditionalFormatting>
  <conditionalFormatting sqref="S18">
    <cfRule type="expression" dxfId="555" priority="113" stopIfTrue="1">
      <formula>OR(WEEKDAY(S18)=7,WEEKDAY(S18)=1,S18=fériés)</formula>
    </cfRule>
  </conditionalFormatting>
  <conditionalFormatting sqref="Z10">
    <cfRule type="expression" dxfId="554" priority="112" stopIfTrue="1">
      <formula>OR(WEEKDAY(Z10)=7,WEEKDAY(Z10)=1,Z10=fériés)</formula>
    </cfRule>
  </conditionalFormatting>
  <conditionalFormatting sqref="Z10">
    <cfRule type="expression" dxfId="553" priority="111" stopIfTrue="1">
      <formula>OR(WEEKDAY(Z10)=7,WEEKDAY(Z10)=1,Z10=fériés)</formula>
    </cfRule>
  </conditionalFormatting>
  <conditionalFormatting sqref="Z16">
    <cfRule type="expression" dxfId="552" priority="110" stopIfTrue="1">
      <formula>OR(WEEKDAY(Z16)=7,WEEKDAY(Z16)=1,Z16=fériés)</formula>
    </cfRule>
  </conditionalFormatting>
  <conditionalFormatting sqref="Z16">
    <cfRule type="expression" dxfId="551" priority="109" stopIfTrue="1">
      <formula>OR(WEEKDAY(Z16)=7,WEEKDAY(Z16)=1,Z16=fériés)</formula>
    </cfRule>
  </conditionalFormatting>
  <conditionalFormatting sqref="Z17">
    <cfRule type="expression" dxfId="550" priority="108" stopIfTrue="1">
      <formula>OR(WEEKDAY(Z17)=7,WEEKDAY(Z17)=1,Z17=fériés)</formula>
    </cfRule>
  </conditionalFormatting>
  <conditionalFormatting sqref="Z17">
    <cfRule type="expression" dxfId="549" priority="107" stopIfTrue="1">
      <formula>OR(WEEKDAY(Z17)=7,WEEKDAY(Z17)=1,Z17=fériés)</formula>
    </cfRule>
  </conditionalFormatting>
  <conditionalFormatting sqref="Z18">
    <cfRule type="expression" dxfId="548" priority="106" stopIfTrue="1">
      <formula>OR(WEEKDAY(Z18)=7,WEEKDAY(Z18)=1,Z18=fériés)</formula>
    </cfRule>
  </conditionalFormatting>
  <conditionalFormatting sqref="Z18">
    <cfRule type="expression" dxfId="547" priority="105" stopIfTrue="1">
      <formula>OR(WEEKDAY(Z18)=7,WEEKDAY(Z18)=1,Z18=fériés)</formula>
    </cfRule>
  </conditionalFormatting>
  <conditionalFormatting sqref="Z21">
    <cfRule type="expression" dxfId="546" priority="101" stopIfTrue="1">
      <formula>OR(WEEKDAY(Z21)=7,WEEKDAY(Z21)=1,Z21=fériés)</formula>
    </cfRule>
  </conditionalFormatting>
  <conditionalFormatting sqref="Z21">
    <cfRule type="expression" dxfId="545" priority="100" stopIfTrue="1">
      <formula>OR(WEEKDAY(Z21)=7,WEEKDAY(Z21)=1,Z21=fériés)</formula>
    </cfRule>
  </conditionalFormatting>
  <conditionalFormatting sqref="Z21">
    <cfRule type="expression" dxfId="544" priority="99" stopIfTrue="1">
      <formula>OR(WEEKDAY(Z21)=7,WEEKDAY(Z21)=1,Z21=fériés)</formula>
    </cfRule>
  </conditionalFormatting>
  <conditionalFormatting sqref="O4">
    <cfRule type="expression" dxfId="543" priority="98" stopIfTrue="1">
      <formula>OR(WEEKDAY(O4)=7,WEEKDAY(O4)=1,O4=fériés)</formula>
    </cfRule>
  </conditionalFormatting>
  <conditionalFormatting sqref="O4">
    <cfRule type="expression" dxfId="542" priority="97" stopIfTrue="1">
      <formula>OR(WEEKDAY(O4)=7,WEEKDAY(O4)=1,O4=fériés)</formula>
    </cfRule>
  </conditionalFormatting>
  <conditionalFormatting sqref="O4">
    <cfRule type="expression" dxfId="541" priority="96" stopIfTrue="1">
      <formula>OR(WEEKDAY(O4)=7,WEEKDAY(O4)=1,O4=fériés)</formula>
    </cfRule>
  </conditionalFormatting>
  <conditionalFormatting sqref="V4">
    <cfRule type="expression" dxfId="540" priority="95" stopIfTrue="1">
      <formula>OR(WEEKDAY(V4)=7,WEEKDAY(V4)=1,V4=fériés)</formula>
    </cfRule>
  </conditionalFormatting>
  <conditionalFormatting sqref="V4">
    <cfRule type="expression" dxfId="539" priority="94" stopIfTrue="1">
      <formula>OR(WEEKDAY(V4)=7,WEEKDAY(V4)=1,V4=fériés)</formula>
    </cfRule>
  </conditionalFormatting>
  <conditionalFormatting sqref="V4">
    <cfRule type="expression" dxfId="538" priority="93" stopIfTrue="1">
      <formula>OR(WEEKDAY(V4)=7,WEEKDAY(V4)=1,V4=fériés)</formula>
    </cfRule>
  </conditionalFormatting>
  <conditionalFormatting sqref="R6">
    <cfRule type="expression" dxfId="537" priority="91" stopIfTrue="1">
      <formula>OR(WEEKDAY(R6)=7,WEEKDAY(R6)=1,R6=fériés)</formula>
    </cfRule>
  </conditionalFormatting>
  <conditionalFormatting sqref="U6">
    <cfRule type="expression" dxfId="536" priority="90" stopIfTrue="1">
      <formula>OR(WEEKDAY(U6)=7,WEEKDAY(U6)=1,U6=fériés)</formula>
    </cfRule>
  </conditionalFormatting>
  <conditionalFormatting sqref="Y6">
    <cfRule type="expression" dxfId="535" priority="89" stopIfTrue="1">
      <formula>OR(WEEKDAY(Y6)=7,WEEKDAY(Y6)=1,Y6=fériés)</formula>
    </cfRule>
  </conditionalFormatting>
  <conditionalFormatting sqref="Y21">
    <cfRule type="expression" dxfId="534" priority="88" stopIfTrue="1">
      <formula>OR(WEEKDAY(Y21)=7,WEEKDAY(Y21)=1,Y21=fériés)</formula>
    </cfRule>
  </conditionalFormatting>
  <conditionalFormatting sqref="AF21">
    <cfRule type="expression" dxfId="533" priority="87" stopIfTrue="1">
      <formula>OR(WEEKDAY(AF21)=7,WEEKDAY(AF21)=1,AF21=fériés)</formula>
    </cfRule>
  </conditionalFormatting>
  <conditionalFormatting sqref="AA21">
    <cfRule type="expression" dxfId="532" priority="86" stopIfTrue="1">
      <formula>OR(WEEKDAY(AA21)=7,WEEKDAY(AA21)=1,AA21=fériés)</formula>
    </cfRule>
  </conditionalFormatting>
  <conditionalFormatting sqref="Y24">
    <cfRule type="expression" dxfId="531" priority="85" stopIfTrue="1">
      <formula>OR(WEEKDAY(Y24)=7,WEEKDAY(Y24)=1,Y24=fériés)</formula>
    </cfRule>
  </conditionalFormatting>
  <conditionalFormatting sqref="Z24">
    <cfRule type="expression" dxfId="530" priority="84" stopIfTrue="1">
      <formula>OR(WEEKDAY(Z24)=7,WEEKDAY(Z24)=1,Z24=fériés)</formula>
    </cfRule>
  </conditionalFormatting>
  <conditionalFormatting sqref="R10">
    <cfRule type="expression" dxfId="529" priority="83" stopIfTrue="1">
      <formula>OR(WEEKDAY(R10)=7,WEEKDAY(R10)=1,R10=fériés)</formula>
    </cfRule>
  </conditionalFormatting>
  <conditionalFormatting sqref="AG4">
    <cfRule type="expression" dxfId="528" priority="82" stopIfTrue="1">
      <formula>OR(WEEKDAY(AG4)=7,WEEKDAY(AG4)=1,AG4=fériés)</formula>
    </cfRule>
  </conditionalFormatting>
  <conditionalFormatting sqref="S6">
    <cfRule type="expression" dxfId="527" priority="81" stopIfTrue="1">
      <formula>OR(WEEKDAY(S6)=7,WEEKDAY(S6)=1,S6=fériés)</formula>
    </cfRule>
  </conditionalFormatting>
  <conditionalFormatting sqref="AF6">
    <cfRule type="expression" dxfId="526" priority="80" stopIfTrue="1">
      <formula>OR(WEEKDAY(AF6)=7,WEEKDAY(AF6)=1,AF6=fériés)</formula>
    </cfRule>
  </conditionalFormatting>
  <conditionalFormatting sqref="N6">
    <cfRule type="expression" dxfId="525" priority="79" stopIfTrue="1">
      <formula>OR(WEEKDAY(N6)=7,WEEKDAY(N6)=1,N6=fériés)</formula>
    </cfRule>
  </conditionalFormatting>
  <conditionalFormatting sqref="T6">
    <cfRule type="expression" dxfId="524" priority="78" stopIfTrue="1">
      <formula>OR(WEEKDAY(T6)=7,WEEKDAY(T6)=1,T6=fériés)</formula>
    </cfRule>
  </conditionalFormatting>
  <conditionalFormatting sqref="M6">
    <cfRule type="expression" dxfId="523" priority="77" stopIfTrue="1">
      <formula>OR(WEEKDAY(M6)=7,WEEKDAY(M6)=1,M6=fériés)</formula>
    </cfRule>
  </conditionalFormatting>
  <conditionalFormatting sqref="L6">
    <cfRule type="expression" dxfId="522" priority="76" stopIfTrue="1">
      <formula>OR(WEEKDAY(L6)=7,WEEKDAY(L6)=1,L6=fériés)</formula>
    </cfRule>
  </conditionalFormatting>
  <conditionalFormatting sqref="R4">
    <cfRule type="expression" dxfId="521" priority="69" stopIfTrue="1">
      <formula>OR(WEEKDAY(R4)=7,WEEKDAY(R4)=1,R4=fériés)</formula>
    </cfRule>
  </conditionalFormatting>
  <conditionalFormatting sqref="R4">
    <cfRule type="expression" dxfId="520" priority="67" stopIfTrue="1">
      <formula>OR(DAY(R4)=1,DAY(R4)=2,DAY(R4)=3)</formula>
    </cfRule>
    <cfRule type="expression" dxfId="519" priority="68" stopIfTrue="1">
      <formula>OR(WEEKDAY(R4)=7,WEEKDAY(R4)=1,R4=fériés)</formula>
    </cfRule>
  </conditionalFormatting>
  <conditionalFormatting sqref="T4">
    <cfRule type="expression" dxfId="518" priority="66" stopIfTrue="1">
      <formula>OR(WEEKDAY(T4)=7,WEEKDAY(T4)=1,T4=fériés)</formula>
    </cfRule>
  </conditionalFormatting>
  <conditionalFormatting sqref="T4">
    <cfRule type="expression" dxfId="517" priority="64" stopIfTrue="1">
      <formula>OR(DAY(T4)=1,DAY(T4)=2,DAY(T4)=3)</formula>
    </cfRule>
    <cfRule type="expression" dxfId="516" priority="65" stopIfTrue="1">
      <formula>OR(WEEKDAY(T4)=7,WEEKDAY(T4)=1,T4=fériés)</formula>
    </cfRule>
  </conditionalFormatting>
  <conditionalFormatting sqref="Y10">
    <cfRule type="expression" dxfId="515" priority="63" stopIfTrue="1">
      <formula>OR(WEEKDAY(Y10)=7,WEEKDAY(Y10)=1,Y10=fériés)</formula>
    </cfRule>
  </conditionalFormatting>
  <conditionalFormatting sqref="AF24">
    <cfRule type="expression" dxfId="514" priority="62" stopIfTrue="1">
      <formula>OR(WEEKDAY(AF24)=7,WEEKDAY(AF24)=1,AF24=fériés)</formula>
    </cfRule>
  </conditionalFormatting>
  <conditionalFormatting sqref="V24">
    <cfRule type="expression" dxfId="513" priority="61" stopIfTrue="1">
      <formula>OR(WEEKDAY(V24)=7,WEEKDAY(V24)=1,V24=fériés)</formula>
    </cfRule>
  </conditionalFormatting>
  <conditionalFormatting sqref="AG10">
    <cfRule type="expression" dxfId="512" priority="60" stopIfTrue="1">
      <formula>OR(WEEKDAY(AG10)=7,WEEKDAY(AG10)=1,AG10=fériés)</formula>
    </cfRule>
  </conditionalFormatting>
  <conditionalFormatting sqref="AG17">
    <cfRule type="expression" dxfId="511" priority="59" stopIfTrue="1">
      <formula>OR(WEEKDAY(AG17)=7,WEEKDAY(AG17)=1,AG17=fériés)</formula>
    </cfRule>
  </conditionalFormatting>
  <conditionalFormatting sqref="AG18">
    <cfRule type="expression" dxfId="510" priority="58" stopIfTrue="1">
      <formula>OR(WEEKDAY(AG18)=7,WEEKDAY(AG18)=1,AG18=fériés)</formula>
    </cfRule>
  </conditionalFormatting>
  <conditionalFormatting sqref="AG9">
    <cfRule type="expression" dxfId="509" priority="57" stopIfTrue="1">
      <formula>OR(WEEKDAY(AG9)=7,WEEKDAY(AG9)=1,AG9=fériés)</formula>
    </cfRule>
  </conditionalFormatting>
  <conditionalFormatting sqref="AG24">
    <cfRule type="expression" dxfId="508" priority="56" stopIfTrue="1">
      <formula>OR(WEEKDAY(AG24)=7,WEEKDAY(AG24)=1,AG24=fériés)</formula>
    </cfRule>
  </conditionalFormatting>
  <conditionalFormatting sqref="Z20:AG20">
    <cfRule type="expression" dxfId="507" priority="52" stopIfTrue="1">
      <formula>OR(WEEKDAY(Z20)=7,WEEKDAY(Z20)=1,Z20=fériés)</formula>
    </cfRule>
  </conditionalFormatting>
  <conditionalFormatting sqref="E21:L21 S21:T21">
    <cfRule type="expression" dxfId="506" priority="51" stopIfTrue="1">
      <formula>OR(WEEKDAY(E21)=7,WEEKDAY(E21)=1,E21=fériés)</formula>
    </cfRule>
  </conditionalFormatting>
  <conditionalFormatting sqref="AG22">
    <cfRule type="expression" dxfId="505" priority="50" stopIfTrue="1">
      <formula>OR(WEEKDAY(AG22)=7,WEEKDAY(AG22)=1,AG22=fériés)</formula>
    </cfRule>
  </conditionalFormatting>
  <conditionalFormatting sqref="D3 D5:D19">
    <cfRule type="expression" dxfId="504" priority="49" stopIfTrue="1">
      <formula>OR(WEEKDAY(D3)=7,WEEKDAY(D3)=1,D3=fériés)</formula>
    </cfRule>
  </conditionalFormatting>
  <conditionalFormatting sqref="G4:I12 H3:I3 G20:I20">
    <cfRule type="expression" dxfId="503" priority="47" stopIfTrue="1">
      <formula>OR(WEEKDAY(G3)=7,WEEKDAY(G3)=1,G3=fériés)</formula>
    </cfRule>
  </conditionalFormatting>
  <conditionalFormatting sqref="K6:K18 K20">
    <cfRule type="expression" dxfId="502" priority="45" stopIfTrue="1">
      <formula>OR(WEEKDAY(K6)=7,WEEKDAY(K6)=1,K6=fériés)</formula>
    </cfRule>
  </conditionalFormatting>
  <conditionalFormatting sqref="K22">
    <cfRule type="expression" dxfId="501" priority="44" stopIfTrue="1">
      <formula>OR(WEEKDAY(K22)=7,WEEKDAY(K22)=1,K22=fériés)</formula>
    </cfRule>
  </conditionalFormatting>
  <conditionalFormatting sqref="AD21">
    <cfRule type="expression" dxfId="500" priority="43" stopIfTrue="1">
      <formula>OR(WEEKDAY(AD21)=7,WEEKDAY(AD21)=1,AD21=fériés)</formula>
    </cfRule>
  </conditionalFormatting>
  <conditionalFormatting sqref="X12">
    <cfRule type="expression" dxfId="499" priority="38" stopIfTrue="1">
      <formula>OR(WEEKDAY(X12)=7,WEEKDAY(X12)=1,X12=fériés)</formula>
    </cfRule>
  </conditionalFormatting>
  <conditionalFormatting sqref="K5">
    <cfRule type="expression" dxfId="498" priority="41" stopIfTrue="1">
      <formula>OR(WEEKDAY(K5)=7,WEEKDAY(K5)=1,K5=fériés)</formula>
    </cfRule>
  </conditionalFormatting>
  <conditionalFormatting sqref="X5">
    <cfRule type="expression" dxfId="497" priority="40" stopIfTrue="1">
      <formula>OR(WEEKDAY(X5)=7,WEEKDAY(X5)=1,X5=fériés)</formula>
    </cfRule>
  </conditionalFormatting>
  <conditionalFormatting sqref="G3">
    <cfRule type="expression" dxfId="496" priority="39" stopIfTrue="1">
      <formula>OR(WEEKDAY(G3)=7,WEEKDAY(G3)=1,G3=fériés)</formula>
    </cfRule>
  </conditionalFormatting>
  <conditionalFormatting sqref="G4">
    <cfRule type="expression" dxfId="495" priority="37" stopIfTrue="1">
      <formula>OR(WEEKDAY(G4)=7,WEEKDAY(G4)=1,G4=fériés)</formula>
    </cfRule>
  </conditionalFormatting>
  <conditionalFormatting sqref="X4">
    <cfRule type="expression" dxfId="494" priority="36" stopIfTrue="1">
      <formula>OR(WEEKDAY(X4)=7,WEEKDAY(X4)=1,X4=fériés)</formula>
    </cfRule>
  </conditionalFormatting>
  <conditionalFormatting sqref="X8">
    <cfRule type="expression" dxfId="493" priority="34" stopIfTrue="1">
      <formula>OR(WEEKDAY(X8)=7,WEEKDAY(X8)=1,X8=fériés)</formula>
    </cfRule>
  </conditionalFormatting>
  <conditionalFormatting sqref="Y9">
    <cfRule type="expression" dxfId="492" priority="33" stopIfTrue="1">
      <formula>OR(WEEKDAY(Y9)=7,WEEKDAY(Y9)=1,Y9=fériés)</formula>
    </cfRule>
  </conditionalFormatting>
  <conditionalFormatting sqref="Y4">
    <cfRule type="expression" dxfId="491" priority="31" stopIfTrue="1">
      <formula>OR(WEEKDAY(Y4)=7,WEEKDAY(Y4)=1,Y4=fériés)</formula>
    </cfRule>
  </conditionalFormatting>
  <conditionalFormatting sqref="M23:AG23">
    <cfRule type="expression" dxfId="490" priority="30" stopIfTrue="1">
      <formula>OR(WEEKDAY(M23)=7,WEEKDAY(M23)=1,M23=fériés)</formula>
    </cfRule>
  </conditionalFormatting>
  <conditionalFormatting sqref="M23:AG23">
    <cfRule type="expression" dxfId="489" priority="29" stopIfTrue="1">
      <formula>OR(WEEKDAY(M23)=7,WEEKDAY(M23)=1,M23=fériés)</formula>
    </cfRule>
  </conditionalFormatting>
  <conditionalFormatting sqref="M23:AG23">
    <cfRule type="expression" dxfId="488" priority="28" stopIfTrue="1">
      <formula>OR(WEEKDAY(M23)=7,WEEKDAY(M23)=1,M23=fériés)</formula>
    </cfRule>
  </conditionalFormatting>
  <conditionalFormatting sqref="C20:D22">
    <cfRule type="expression" dxfId="487" priority="27" stopIfTrue="1">
      <formula>OR(WEEKDAY(C20)=7,WEEKDAY(C20)=1,C20=fériés)</formula>
    </cfRule>
  </conditionalFormatting>
  <conditionalFormatting sqref="M20:Y20">
    <cfRule type="expression" dxfId="486" priority="26" stopIfTrue="1">
      <formula>OR(WEEKDAY(M20)=7,WEEKDAY(M20)=1,M20=fériés)</formula>
    </cfRule>
  </conditionalFormatting>
  <conditionalFormatting sqref="M21:R21">
    <cfRule type="expression" dxfId="485" priority="25" stopIfTrue="1">
      <formula>OR(WEEKDAY(M21)=7,WEEKDAY(M21)=1,M21=fériés)</formula>
    </cfRule>
  </conditionalFormatting>
  <conditionalFormatting sqref="T22:AC22 AF22">
    <cfRule type="expression" dxfId="484" priority="24" stopIfTrue="1">
      <formula>OR(WEEKDAY(T22)=7,WEEKDAY(T22)=1,T22=fériés)</formula>
    </cfRule>
  </conditionalFormatting>
  <conditionalFormatting sqref="AD22">
    <cfRule type="expression" dxfId="483" priority="23" stopIfTrue="1">
      <formula>OR(WEEKDAY(AD22)=7,WEEKDAY(AD22)=1,AD22=fériés)</formula>
    </cfRule>
  </conditionalFormatting>
  <conditionalFormatting sqref="AE13:AE19">
    <cfRule type="expression" dxfId="482" priority="22" stopIfTrue="1">
      <formula>OR(WEEKDAY(AE13)=7,WEEKDAY(AE13)=1,AE13=fériés)</formula>
    </cfRule>
  </conditionalFormatting>
  <conditionalFormatting sqref="AE22">
    <cfRule type="expression" dxfId="481" priority="21" stopIfTrue="1">
      <formula>OR(WEEKDAY(AE22)=7,WEEKDAY(AE22)=1,AE22=fériés)</formula>
    </cfRule>
  </conditionalFormatting>
  <conditionalFormatting sqref="H13:I17 H19:I19 I18:I19">
    <cfRule type="expression" dxfId="480" priority="20" stopIfTrue="1">
      <formula>OR(WEEKDAY(H13)=7,WEEKDAY(H13)=1,H13=fériés)</formula>
    </cfRule>
  </conditionalFormatting>
  <conditionalFormatting sqref="M13:O14 N15:O15 M17:O17 M16 M19:O19 M18:N18">
    <cfRule type="expression" dxfId="479" priority="19" stopIfTrue="1">
      <formula>OR(WEEKDAY(M13)=7,WEEKDAY(M13)=1,M13=fériés)</formula>
    </cfRule>
  </conditionalFormatting>
  <conditionalFormatting sqref="F22 H22:I22">
    <cfRule type="expression" dxfId="478" priority="18" stopIfTrue="1">
      <formula>OR(WEEKDAY(F22)=7,WEEKDAY(F22)=1,F22=fériés)</formula>
    </cfRule>
  </conditionalFormatting>
  <conditionalFormatting sqref="F24 H24:I24">
    <cfRule type="expression" dxfId="477" priority="16" stopIfTrue="1">
      <formula>OR(WEEKDAY(F24)=7,WEEKDAY(F24)=1,F24=fériés)</formula>
    </cfRule>
  </conditionalFormatting>
  <conditionalFormatting sqref="K19">
    <cfRule type="expression" dxfId="476" priority="15" stopIfTrue="1">
      <formula>OR(WEEKDAY(K19)=7,WEEKDAY(K19)=1,K19=fériés)</formula>
    </cfRule>
  </conditionalFormatting>
  <conditionalFormatting sqref="N22">
    <cfRule type="expression" dxfId="475" priority="14" stopIfTrue="1">
      <formula>OR(WEEKDAY(N22)=7,WEEKDAY(N22)=1,N22=fériés)</formula>
    </cfRule>
  </conditionalFormatting>
  <conditionalFormatting sqref="N3">
    <cfRule type="expression" dxfId="474" priority="13" stopIfTrue="1">
      <formula>OR(WEEKDAY(N3)=7,WEEKDAY(N3)=1,N3=fériés)</formula>
    </cfRule>
  </conditionalFormatting>
  <conditionalFormatting sqref="U3">
    <cfRule type="expression" dxfId="473" priority="12" stopIfTrue="1">
      <formula>OR(WEEKDAY(U3)=7,WEEKDAY(U3)=1,U3=fériés)</formula>
    </cfRule>
  </conditionalFormatting>
  <conditionalFormatting sqref="N5">
    <cfRule type="expression" dxfId="472" priority="11" stopIfTrue="1">
      <formula>OR(WEEKDAY(N5)=7,WEEKDAY(N5)=1,N5=fériés)</formula>
    </cfRule>
  </conditionalFormatting>
  <conditionalFormatting sqref="U5">
    <cfRule type="expression" dxfId="471" priority="10" stopIfTrue="1">
      <formula>OR(WEEKDAY(U5)=7,WEEKDAY(U5)=1,U5=fériés)</formula>
    </cfRule>
  </conditionalFormatting>
  <conditionalFormatting sqref="G22">
    <cfRule type="expression" dxfId="470" priority="9" stopIfTrue="1">
      <formula>OR(WEEKDAY(G22)=7,WEEKDAY(G22)=1,G22=fériés)</formula>
    </cfRule>
  </conditionalFormatting>
  <conditionalFormatting sqref="G24">
    <cfRule type="expression" dxfId="469" priority="8" stopIfTrue="1">
      <formula>OR(WEEKDAY(G24)=7,WEEKDAY(G24)=1,G24=fériés)</formula>
    </cfRule>
  </conditionalFormatting>
  <conditionalFormatting sqref="G13:G19">
    <cfRule type="expression" dxfId="468" priority="7" stopIfTrue="1">
      <formula>OR(WEEKDAY(G13)=7,WEEKDAY(G13)=1,G13=fériés)</formula>
    </cfRule>
  </conditionalFormatting>
  <conditionalFormatting sqref="M15">
    <cfRule type="expression" dxfId="467" priority="6" stopIfTrue="1">
      <formula>OR(WEEKDAY(M15)=7,WEEKDAY(M15)=1,M15=fériés)</formula>
    </cfRule>
  </conditionalFormatting>
  <conditionalFormatting sqref="N16">
    <cfRule type="expression" dxfId="466" priority="5" stopIfTrue="1">
      <formula>OR(WEEKDAY(N16)=7,WEEKDAY(N16)=1,N16=fériés)</formula>
    </cfRule>
  </conditionalFormatting>
  <conditionalFormatting sqref="O16">
    <cfRule type="expression" dxfId="465" priority="4" stopIfTrue="1">
      <formula>OR(WEEKDAY(O16)=7,WEEKDAY(O16)=1,O16=fériés)</formula>
    </cfRule>
  </conditionalFormatting>
  <conditionalFormatting sqref="H18">
    <cfRule type="expression" dxfId="464" priority="3" stopIfTrue="1">
      <formula>OR(WEEKDAY(H18)=7,WEEKDAY(H18)=1,H18=fériés)</formula>
    </cfRule>
  </conditionalFormatting>
  <conditionalFormatting sqref="O18">
    <cfRule type="expression" dxfId="463" priority="2" stopIfTrue="1">
      <formula>OR(WEEKDAY(O18)=7,WEEKDAY(O18)=1,O18=fériés)</formula>
    </cfRule>
  </conditionalFormatting>
  <conditionalFormatting sqref="AB5">
    <cfRule type="expression" dxfId="0" priority="1" stopIfTrue="1">
      <formula>OR(WEEKDAY(AB5)=7,WEEKDAY(AB5)=1,AB5=fériés)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&amp;CPage &amp;P&amp;Rplanning CCF 2020_2021    MAJ  02_05_2021.xlsx</oddHeader>
    <oddFooter xml:space="preserve">&amp;L&amp;12 :  :  :  : &amp;C&amp;12 :  :  :  : &amp;R&amp;12 :  :  :  : 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23">
    <pageSetUpPr fitToPage="1"/>
  </sheetPr>
  <dimension ref="A1:AG31"/>
  <sheetViews>
    <sheetView showZeros="0" zoomScale="130" zoomScaleNormal="13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N20" sqref="N20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" width="8.7109375" style="1" customWidth="1"/>
    <col min="4" max="32" width="10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0">
        <f>DATE(Accueil!C2,18,1)</f>
        <v>46174</v>
      </c>
      <c r="B1" s="321"/>
      <c r="C1" s="2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58" t="str">
        <f>INDEX({"D";"L";"M";"M";"J";"V";"S"},WEEKDAY(AF2))</f>
        <v>M</v>
      </c>
      <c r="AG1" s="60" t="str">
        <f>INDEX({"D";"L";"M";"M";"J";"V";"S"},WEEKDAY(AG2))</f>
        <v>M</v>
      </c>
    </row>
    <row r="2" spans="1:33" ht="18" customHeight="1" x14ac:dyDescent="0.2">
      <c r="A2" s="324" t="str">
        <f>Accueil!J2</f>
        <v>Toulouse-Lautrec</v>
      </c>
      <c r="B2" s="325"/>
      <c r="C2" s="5">
        <f>A1</f>
        <v>46174</v>
      </c>
      <c r="D2" s="5">
        <f t="shared" ref="D2:AG2" si="0">C2+1</f>
        <v>46175</v>
      </c>
      <c r="E2" s="5">
        <f t="shared" si="0"/>
        <v>46176</v>
      </c>
      <c r="F2" s="5">
        <f t="shared" si="0"/>
        <v>46177</v>
      </c>
      <c r="G2" s="5">
        <f t="shared" si="0"/>
        <v>46178</v>
      </c>
      <c r="H2" s="5">
        <f t="shared" si="0"/>
        <v>46179</v>
      </c>
      <c r="I2" s="5">
        <f t="shared" si="0"/>
        <v>46180</v>
      </c>
      <c r="J2" s="5">
        <f t="shared" si="0"/>
        <v>46181</v>
      </c>
      <c r="K2" s="5">
        <f t="shared" si="0"/>
        <v>46182</v>
      </c>
      <c r="L2" s="5">
        <f t="shared" si="0"/>
        <v>46183</v>
      </c>
      <c r="M2" s="5">
        <f t="shared" si="0"/>
        <v>46184</v>
      </c>
      <c r="N2" s="5">
        <f t="shared" si="0"/>
        <v>46185</v>
      </c>
      <c r="O2" s="5">
        <f t="shared" si="0"/>
        <v>46186</v>
      </c>
      <c r="P2" s="5">
        <f t="shared" si="0"/>
        <v>46187</v>
      </c>
      <c r="Q2" s="5">
        <f t="shared" si="0"/>
        <v>46188</v>
      </c>
      <c r="R2" s="5">
        <f t="shared" si="0"/>
        <v>46189</v>
      </c>
      <c r="S2" s="5">
        <f t="shared" si="0"/>
        <v>46190</v>
      </c>
      <c r="T2" s="5">
        <f t="shared" si="0"/>
        <v>46191</v>
      </c>
      <c r="U2" s="5">
        <f t="shared" si="0"/>
        <v>46192</v>
      </c>
      <c r="V2" s="5">
        <f t="shared" si="0"/>
        <v>46193</v>
      </c>
      <c r="W2" s="5">
        <f t="shared" si="0"/>
        <v>46194</v>
      </c>
      <c r="X2" s="5">
        <f t="shared" si="0"/>
        <v>46195</v>
      </c>
      <c r="Y2" s="5">
        <f t="shared" si="0"/>
        <v>46196</v>
      </c>
      <c r="Z2" s="5">
        <f t="shared" si="0"/>
        <v>46197</v>
      </c>
      <c r="AA2" s="5">
        <f t="shared" si="0"/>
        <v>46198</v>
      </c>
      <c r="AB2" s="5">
        <f t="shared" si="0"/>
        <v>46199</v>
      </c>
      <c r="AC2" s="5">
        <f t="shared" si="0"/>
        <v>46200</v>
      </c>
      <c r="AD2" s="92">
        <f t="shared" si="0"/>
        <v>46201</v>
      </c>
      <c r="AE2" s="5">
        <f t="shared" si="0"/>
        <v>46202</v>
      </c>
      <c r="AF2" s="59">
        <f t="shared" si="0"/>
        <v>46203</v>
      </c>
      <c r="AG2" s="61">
        <f t="shared" si="0"/>
        <v>46204</v>
      </c>
    </row>
    <row r="3" spans="1:33" ht="25.5" customHeight="1" x14ac:dyDescent="0.25">
      <c r="A3" s="134" t="str">
        <f>Classes!A3</f>
        <v>T CF</v>
      </c>
      <c r="B3" s="136"/>
      <c r="C3" s="72"/>
      <c r="D3" s="72"/>
      <c r="E3" s="72"/>
      <c r="F3" s="72"/>
      <c r="G3" s="72"/>
      <c r="H3" s="120"/>
      <c r="I3" s="120"/>
      <c r="J3" s="98"/>
      <c r="K3" s="98"/>
      <c r="L3" s="98"/>
      <c r="M3" s="72"/>
      <c r="N3" s="279" t="s">
        <v>76</v>
      </c>
      <c r="O3" s="220"/>
      <c r="P3" s="120"/>
      <c r="Q3" s="98"/>
      <c r="R3" s="98"/>
      <c r="S3" s="98"/>
      <c r="T3" s="72"/>
      <c r="U3" s="72"/>
      <c r="V3" s="120"/>
      <c r="W3" s="120"/>
      <c r="X3" s="98"/>
      <c r="Y3" s="98"/>
      <c r="Z3" s="98"/>
      <c r="AA3" s="72"/>
      <c r="AB3" s="72"/>
      <c r="AC3" s="120"/>
      <c r="AD3" s="120"/>
      <c r="AE3" s="98"/>
      <c r="AF3" s="98"/>
      <c r="AG3" s="61"/>
    </row>
    <row r="4" spans="1:33" ht="25.5" customHeight="1" x14ac:dyDescent="0.25">
      <c r="A4" s="134" t="str">
        <f>Classes!A4</f>
        <v>T EPC</v>
      </c>
      <c r="B4" s="136"/>
      <c r="C4" s="85"/>
      <c r="D4" s="85"/>
      <c r="E4" s="104"/>
      <c r="F4" s="85"/>
      <c r="G4" s="85"/>
      <c r="H4" s="93"/>
      <c r="I4" s="93"/>
      <c r="J4" s="85"/>
      <c r="K4" s="106"/>
      <c r="L4" s="85"/>
      <c r="M4" s="85"/>
      <c r="N4" s="279" t="s">
        <v>76</v>
      </c>
      <c r="O4" s="220"/>
      <c r="P4" s="93"/>
      <c r="Q4" s="85"/>
      <c r="R4" s="85"/>
      <c r="S4" s="110"/>
      <c r="T4" s="85"/>
      <c r="U4" s="85"/>
      <c r="V4" s="93"/>
      <c r="W4" s="93"/>
      <c r="X4" s="85"/>
      <c r="Y4" s="85"/>
      <c r="Z4" s="85"/>
      <c r="AA4" s="85"/>
      <c r="AB4" s="85"/>
      <c r="AC4" s="93"/>
      <c r="AD4" s="93"/>
      <c r="AE4" s="85"/>
      <c r="AF4" s="89"/>
      <c r="AG4" s="61"/>
    </row>
    <row r="5" spans="1:33" ht="51" customHeight="1" x14ac:dyDescent="0.25">
      <c r="A5" s="134" t="str">
        <f>Classes!A5</f>
        <v>T PSR</v>
      </c>
      <c r="B5" s="136"/>
      <c r="C5" s="85"/>
      <c r="D5" s="85"/>
      <c r="E5" s="85"/>
      <c r="F5" s="85"/>
      <c r="G5" s="187"/>
      <c r="H5" s="120"/>
      <c r="I5" s="120"/>
      <c r="J5" s="98"/>
      <c r="K5" s="98"/>
      <c r="L5" s="98"/>
      <c r="M5" s="85"/>
      <c r="N5" s="279" t="s">
        <v>76</v>
      </c>
      <c r="O5" s="220"/>
      <c r="P5" s="120"/>
      <c r="Q5" s="98"/>
      <c r="R5" s="98"/>
      <c r="S5" s="98"/>
      <c r="T5" s="85"/>
      <c r="U5" s="85"/>
      <c r="V5" s="120"/>
      <c r="W5" s="120"/>
      <c r="X5" s="98"/>
      <c r="Y5" s="98"/>
      <c r="Z5" s="98"/>
      <c r="AA5" s="85"/>
      <c r="AB5" s="85"/>
      <c r="AC5" s="120"/>
      <c r="AD5" s="120"/>
      <c r="AE5" s="98"/>
      <c r="AF5" s="98"/>
      <c r="AG5" s="61"/>
    </row>
    <row r="6" spans="1:33" ht="25.5" customHeight="1" x14ac:dyDescent="0.25">
      <c r="A6" s="134" t="str">
        <f>Classes!A6</f>
        <v>1 AGORA</v>
      </c>
      <c r="B6" s="136"/>
      <c r="C6" s="219" t="s">
        <v>45</v>
      </c>
      <c r="D6" s="219" t="s">
        <v>45</v>
      </c>
      <c r="E6" s="219" t="s">
        <v>45</v>
      </c>
      <c r="F6" s="219" t="s">
        <v>45</v>
      </c>
      <c r="G6" s="219" t="s">
        <v>45</v>
      </c>
      <c r="H6" s="219" t="s">
        <v>45</v>
      </c>
      <c r="I6" s="219" t="s">
        <v>45</v>
      </c>
      <c r="J6" s="219" t="s">
        <v>45</v>
      </c>
      <c r="K6" s="219" t="s">
        <v>45</v>
      </c>
      <c r="L6" s="219" t="s">
        <v>45</v>
      </c>
      <c r="M6" s="219" t="s">
        <v>45</v>
      </c>
      <c r="N6" s="219" t="s">
        <v>45</v>
      </c>
      <c r="O6" s="219" t="s">
        <v>45</v>
      </c>
      <c r="P6" s="219" t="s">
        <v>45</v>
      </c>
      <c r="Q6" s="219" t="s">
        <v>45</v>
      </c>
      <c r="R6" s="219" t="s">
        <v>45</v>
      </c>
      <c r="S6" s="219" t="s">
        <v>45</v>
      </c>
      <c r="T6" s="219" t="s">
        <v>45</v>
      </c>
      <c r="U6" s="219" t="s">
        <v>45</v>
      </c>
      <c r="V6" s="219" t="s">
        <v>45</v>
      </c>
      <c r="W6" s="219" t="s">
        <v>45</v>
      </c>
      <c r="X6" s="219" t="s">
        <v>45</v>
      </c>
      <c r="Y6" s="219" t="s">
        <v>45</v>
      </c>
      <c r="Z6" s="219" t="s">
        <v>45</v>
      </c>
      <c r="AA6" s="219" t="s">
        <v>45</v>
      </c>
      <c r="AB6" s="219" t="s">
        <v>45</v>
      </c>
      <c r="AC6" s="219" t="s">
        <v>45</v>
      </c>
      <c r="AD6" s="222"/>
      <c r="AE6" s="221"/>
      <c r="AF6" s="221"/>
      <c r="AG6" s="61"/>
    </row>
    <row r="7" spans="1:33" ht="25.5" customHeight="1" x14ac:dyDescent="0.25">
      <c r="A7" s="134" t="str">
        <f>Classes!A7</f>
        <v>1 MA</v>
      </c>
      <c r="B7" s="137"/>
      <c r="C7" s="219" t="s">
        <v>45</v>
      </c>
      <c r="D7" s="219" t="s">
        <v>45</v>
      </c>
      <c r="E7" s="219" t="s">
        <v>45</v>
      </c>
      <c r="F7" s="219" t="s">
        <v>45</v>
      </c>
      <c r="G7" s="219" t="s">
        <v>45</v>
      </c>
      <c r="H7" s="219" t="s">
        <v>45</v>
      </c>
      <c r="I7" s="219" t="s">
        <v>45</v>
      </c>
      <c r="J7" s="219" t="s">
        <v>45</v>
      </c>
      <c r="K7" s="219" t="s">
        <v>45</v>
      </c>
      <c r="L7" s="219" t="s">
        <v>45</v>
      </c>
      <c r="M7" s="219" t="s">
        <v>45</v>
      </c>
      <c r="N7" s="219" t="s">
        <v>45</v>
      </c>
      <c r="O7" s="219" t="s">
        <v>45</v>
      </c>
      <c r="P7" s="219" t="s">
        <v>45</v>
      </c>
      <c r="Q7" s="219" t="s">
        <v>45</v>
      </c>
      <c r="R7" s="219" t="s">
        <v>45</v>
      </c>
      <c r="S7" s="219" t="s">
        <v>45</v>
      </c>
      <c r="T7" s="219" t="s">
        <v>45</v>
      </c>
      <c r="U7" s="219" t="s">
        <v>45</v>
      </c>
      <c r="V7" s="219" t="s">
        <v>45</v>
      </c>
      <c r="W7" s="219" t="s">
        <v>45</v>
      </c>
      <c r="X7" s="219" t="s">
        <v>45</v>
      </c>
      <c r="Y7" s="219" t="s">
        <v>45</v>
      </c>
      <c r="Z7" s="219" t="s">
        <v>45</v>
      </c>
      <c r="AA7" s="219" t="s">
        <v>45</v>
      </c>
      <c r="AB7" s="219" t="s">
        <v>45</v>
      </c>
      <c r="AC7" s="219" t="s">
        <v>45</v>
      </c>
      <c r="AD7" s="222"/>
      <c r="AE7" s="221"/>
      <c r="AF7" s="221"/>
      <c r="AG7" s="61"/>
    </row>
    <row r="8" spans="1:33" ht="25.5" customHeight="1" x14ac:dyDescent="0.25">
      <c r="A8" s="134" t="str">
        <f>Classes!A8</f>
        <v>1 MC</v>
      </c>
      <c r="B8" s="136"/>
      <c r="C8" s="219" t="s">
        <v>45</v>
      </c>
      <c r="D8" s="219" t="s">
        <v>45</v>
      </c>
      <c r="E8" s="219" t="s">
        <v>45</v>
      </c>
      <c r="F8" s="219" t="s">
        <v>45</v>
      </c>
      <c r="G8" s="219" t="s">
        <v>45</v>
      </c>
      <c r="H8" s="219" t="s">
        <v>45</v>
      </c>
      <c r="I8" s="219" t="s">
        <v>45</v>
      </c>
      <c r="J8" s="219" t="s">
        <v>45</v>
      </c>
      <c r="K8" s="219" t="s">
        <v>45</v>
      </c>
      <c r="L8" s="219" t="s">
        <v>45</v>
      </c>
      <c r="M8" s="219" t="s">
        <v>45</v>
      </c>
      <c r="N8" s="219" t="s">
        <v>45</v>
      </c>
      <c r="O8" s="219" t="s">
        <v>45</v>
      </c>
      <c r="P8" s="219" t="s">
        <v>45</v>
      </c>
      <c r="Q8" s="219" t="s">
        <v>45</v>
      </c>
      <c r="R8" s="219" t="s">
        <v>45</v>
      </c>
      <c r="S8" s="219" t="s">
        <v>45</v>
      </c>
      <c r="T8" s="219" t="s">
        <v>45</v>
      </c>
      <c r="U8" s="219" t="s">
        <v>45</v>
      </c>
      <c r="V8" s="219" t="s">
        <v>45</v>
      </c>
      <c r="W8" s="219" t="s">
        <v>45</v>
      </c>
      <c r="X8" s="219" t="s">
        <v>45</v>
      </c>
      <c r="Y8" s="219" t="s">
        <v>45</v>
      </c>
      <c r="Z8" s="219" t="s">
        <v>45</v>
      </c>
      <c r="AA8" s="219" t="s">
        <v>45</v>
      </c>
      <c r="AB8" s="219" t="s">
        <v>45</v>
      </c>
      <c r="AC8" s="219" t="s">
        <v>45</v>
      </c>
      <c r="AD8" s="222"/>
      <c r="AE8" s="221"/>
      <c r="AF8" s="221"/>
      <c r="AG8" s="61"/>
    </row>
    <row r="9" spans="1:33" ht="25.5" customHeight="1" x14ac:dyDescent="0.25">
      <c r="A9" s="134" t="str">
        <f>Classes!A9</f>
        <v>1 MVE</v>
      </c>
      <c r="B9" s="137"/>
      <c r="C9" s="219" t="s">
        <v>45</v>
      </c>
      <c r="D9" s="219" t="s">
        <v>45</v>
      </c>
      <c r="E9" s="219" t="s">
        <v>45</v>
      </c>
      <c r="F9" s="219" t="s">
        <v>45</v>
      </c>
      <c r="G9" s="219" t="s">
        <v>45</v>
      </c>
      <c r="H9" s="219" t="s">
        <v>45</v>
      </c>
      <c r="I9" s="219" t="s">
        <v>45</v>
      </c>
      <c r="J9" s="219" t="s">
        <v>45</v>
      </c>
      <c r="K9" s="219" t="s">
        <v>45</v>
      </c>
      <c r="L9" s="219" t="s">
        <v>45</v>
      </c>
      <c r="M9" s="219" t="s">
        <v>45</v>
      </c>
      <c r="N9" s="219" t="s">
        <v>45</v>
      </c>
      <c r="O9" s="219" t="s">
        <v>45</v>
      </c>
      <c r="P9" s="219" t="s">
        <v>45</v>
      </c>
      <c r="Q9" s="219" t="s">
        <v>45</v>
      </c>
      <c r="R9" s="219" t="s">
        <v>45</v>
      </c>
      <c r="S9" s="219" t="s">
        <v>45</v>
      </c>
      <c r="T9" s="219" t="s">
        <v>45</v>
      </c>
      <c r="U9" s="219" t="s">
        <v>45</v>
      </c>
      <c r="V9" s="219" t="s">
        <v>45</v>
      </c>
      <c r="W9" s="219" t="s">
        <v>45</v>
      </c>
      <c r="X9" s="219" t="s">
        <v>45</v>
      </c>
      <c r="Y9" s="219" t="s">
        <v>45</v>
      </c>
      <c r="Z9" s="219" t="s">
        <v>45</v>
      </c>
      <c r="AA9" s="219" t="s">
        <v>45</v>
      </c>
      <c r="AB9" s="219" t="s">
        <v>45</v>
      </c>
      <c r="AC9" s="219" t="s">
        <v>45</v>
      </c>
      <c r="AD9" s="222"/>
      <c r="AE9" s="221"/>
      <c r="AF9" s="221"/>
      <c r="AG9" s="61"/>
    </row>
    <row r="10" spans="1:33" ht="25.5" customHeight="1" x14ac:dyDescent="0.25">
      <c r="A10" s="134" t="str">
        <f>Classes!A10</f>
        <v>1 ECP</v>
      </c>
      <c r="B10" s="137"/>
      <c r="C10" s="219" t="s">
        <v>45</v>
      </c>
      <c r="D10" s="219" t="s">
        <v>45</v>
      </c>
      <c r="E10" s="219" t="s">
        <v>45</v>
      </c>
      <c r="F10" s="219" t="s">
        <v>45</v>
      </c>
      <c r="G10" s="219" t="s">
        <v>45</v>
      </c>
      <c r="H10" s="219" t="s">
        <v>45</v>
      </c>
      <c r="I10" s="219" t="s">
        <v>45</v>
      </c>
      <c r="J10" s="219" t="s">
        <v>45</v>
      </c>
      <c r="K10" s="219" t="s">
        <v>45</v>
      </c>
      <c r="L10" s="219" t="s">
        <v>45</v>
      </c>
      <c r="M10" s="219" t="s">
        <v>45</v>
      </c>
      <c r="N10" s="219" t="s">
        <v>45</v>
      </c>
      <c r="O10" s="219" t="s">
        <v>45</v>
      </c>
      <c r="P10" s="219" t="s">
        <v>45</v>
      </c>
      <c r="Q10" s="219" t="s">
        <v>45</v>
      </c>
      <c r="R10" s="219" t="s">
        <v>45</v>
      </c>
      <c r="S10" s="219" t="s">
        <v>45</v>
      </c>
      <c r="T10" s="219" t="s">
        <v>45</v>
      </c>
      <c r="U10" s="219" t="s">
        <v>45</v>
      </c>
      <c r="V10" s="219" t="s">
        <v>45</v>
      </c>
      <c r="W10" s="219" t="s">
        <v>45</v>
      </c>
      <c r="X10" s="219" t="s">
        <v>45</v>
      </c>
      <c r="Y10" s="219" t="s">
        <v>45</v>
      </c>
      <c r="Z10" s="219" t="s">
        <v>45</v>
      </c>
      <c r="AA10" s="219" t="s">
        <v>45</v>
      </c>
      <c r="AB10" s="219" t="s">
        <v>45</v>
      </c>
      <c r="AC10" s="219" t="s">
        <v>45</v>
      </c>
      <c r="AD10" s="222"/>
      <c r="AE10" s="221"/>
      <c r="AF10" s="221"/>
      <c r="AG10" s="61"/>
    </row>
    <row r="11" spans="1:33" ht="25.5" customHeight="1" x14ac:dyDescent="0.25">
      <c r="A11" s="134" t="str">
        <f>Classes!A11</f>
        <v>1 MCF</v>
      </c>
      <c r="B11" s="137"/>
      <c r="C11" s="219" t="s">
        <v>45</v>
      </c>
      <c r="D11" s="219" t="s">
        <v>45</v>
      </c>
      <c r="E11" s="219" t="s">
        <v>45</v>
      </c>
      <c r="F11" s="219" t="s">
        <v>45</v>
      </c>
      <c r="G11" s="219" t="s">
        <v>45</v>
      </c>
      <c r="H11" s="219" t="s">
        <v>45</v>
      </c>
      <c r="I11" s="219" t="s">
        <v>45</v>
      </c>
      <c r="J11" s="219" t="s">
        <v>45</v>
      </c>
      <c r="K11" s="219" t="s">
        <v>45</v>
      </c>
      <c r="L11" s="219" t="s">
        <v>45</v>
      </c>
      <c r="M11" s="219" t="s">
        <v>45</v>
      </c>
      <c r="N11" s="219" t="s">
        <v>45</v>
      </c>
      <c r="O11" s="219" t="s">
        <v>45</v>
      </c>
      <c r="P11" s="219" t="s">
        <v>45</v>
      </c>
      <c r="Q11" s="219" t="s">
        <v>45</v>
      </c>
      <c r="R11" s="219" t="s">
        <v>45</v>
      </c>
      <c r="S11" s="219" t="s">
        <v>45</v>
      </c>
      <c r="T11" s="219" t="s">
        <v>45</v>
      </c>
      <c r="U11" s="219" t="s">
        <v>45</v>
      </c>
      <c r="V11" s="219" t="s">
        <v>45</v>
      </c>
      <c r="W11" s="219" t="s">
        <v>45</v>
      </c>
      <c r="X11" s="219" t="s">
        <v>45</v>
      </c>
      <c r="Y11" s="219" t="s">
        <v>45</v>
      </c>
      <c r="Z11" s="219" t="s">
        <v>45</v>
      </c>
      <c r="AA11" s="219" t="s">
        <v>45</v>
      </c>
      <c r="AB11" s="219" t="s">
        <v>45</v>
      </c>
      <c r="AC11" s="219" t="s">
        <v>45</v>
      </c>
      <c r="AD11" s="222"/>
      <c r="AE11" s="221"/>
      <c r="AF11" s="221"/>
      <c r="AG11" s="61"/>
    </row>
    <row r="12" spans="1:33" ht="25.5" customHeight="1" x14ac:dyDescent="0.25">
      <c r="A12" s="134" t="str">
        <f>Classes!A12</f>
        <v>1 MCC</v>
      </c>
      <c r="B12" s="137"/>
      <c r="C12" s="85"/>
      <c r="D12" s="85"/>
      <c r="E12" s="85"/>
      <c r="F12" s="85"/>
      <c r="G12" s="85"/>
      <c r="H12" s="120"/>
      <c r="I12" s="120"/>
      <c r="J12" s="98"/>
      <c r="K12" s="98"/>
      <c r="L12" s="98"/>
      <c r="M12" s="85"/>
      <c r="N12" s="85"/>
      <c r="O12" s="120"/>
      <c r="P12" s="120"/>
      <c r="Q12" s="98"/>
      <c r="R12" s="98"/>
      <c r="S12" s="98"/>
      <c r="T12" s="85"/>
      <c r="U12" s="85"/>
      <c r="V12" s="120"/>
      <c r="W12" s="120"/>
      <c r="X12" s="98"/>
      <c r="Y12" s="98"/>
      <c r="Z12" s="98"/>
      <c r="AA12" s="85"/>
      <c r="AB12" s="85"/>
      <c r="AC12" s="120"/>
      <c r="AD12" s="120"/>
      <c r="AE12" s="98"/>
      <c r="AF12" s="98"/>
      <c r="AG12" s="61"/>
    </row>
    <row r="13" spans="1:33" ht="25.5" customHeight="1" x14ac:dyDescent="0.25">
      <c r="A13" s="134" t="str">
        <f>Classes!A13</f>
        <v>T AGORA</v>
      </c>
      <c r="B13" s="137"/>
      <c r="C13" s="275" t="s">
        <v>69</v>
      </c>
      <c r="D13" s="85"/>
      <c r="E13" s="85"/>
      <c r="F13" s="85"/>
      <c r="G13" s="279" t="s">
        <v>76</v>
      </c>
      <c r="H13" s="120"/>
      <c r="I13" s="120"/>
      <c r="J13" s="98"/>
      <c r="K13" s="98"/>
      <c r="L13" s="98"/>
      <c r="M13" s="85"/>
      <c r="N13" s="85"/>
      <c r="O13" s="120"/>
      <c r="P13" s="120"/>
      <c r="Q13" s="98"/>
      <c r="R13" s="98"/>
      <c r="S13" s="98"/>
      <c r="T13" s="85"/>
      <c r="U13" s="85"/>
      <c r="V13" s="120"/>
      <c r="W13" s="120"/>
      <c r="X13" s="98"/>
      <c r="Y13" s="98"/>
      <c r="Z13" s="98"/>
      <c r="AA13" s="85"/>
      <c r="AB13" s="250"/>
      <c r="AC13" s="251"/>
      <c r="AD13" s="120"/>
      <c r="AE13" s="98"/>
      <c r="AF13" s="98"/>
      <c r="AG13" s="61"/>
    </row>
    <row r="14" spans="1:33" ht="25.5" customHeight="1" x14ac:dyDescent="0.25">
      <c r="A14" s="134" t="str">
        <f>Classes!A14</f>
        <v>T MA</v>
      </c>
      <c r="B14" s="137"/>
      <c r="C14" s="275" t="s">
        <v>69</v>
      </c>
      <c r="D14" s="85"/>
      <c r="E14" s="85"/>
      <c r="F14" s="85"/>
      <c r="G14" s="279" t="s">
        <v>76</v>
      </c>
      <c r="H14" s="120"/>
      <c r="I14" s="120"/>
      <c r="J14" s="98"/>
      <c r="K14" s="98"/>
      <c r="L14" s="98"/>
      <c r="M14" s="85"/>
      <c r="N14" s="85"/>
      <c r="O14" s="120"/>
      <c r="P14" s="120"/>
      <c r="Q14" s="98"/>
      <c r="R14" s="98"/>
      <c r="S14" s="98"/>
      <c r="T14" s="85"/>
      <c r="U14" s="85"/>
      <c r="V14" s="120"/>
      <c r="W14" s="120"/>
      <c r="X14" s="98"/>
      <c r="Y14" s="98"/>
      <c r="Z14" s="98"/>
      <c r="AA14" s="85"/>
      <c r="AB14" s="250"/>
      <c r="AC14" s="251"/>
      <c r="AD14" s="120"/>
      <c r="AE14" s="98"/>
      <c r="AF14" s="98"/>
      <c r="AG14" s="61"/>
    </row>
    <row r="15" spans="1:33" ht="25.5" customHeight="1" x14ac:dyDescent="0.25">
      <c r="A15" s="134" t="str">
        <f>Classes!A15</f>
        <v>T MC</v>
      </c>
      <c r="B15" s="137"/>
      <c r="C15" s="275" t="s">
        <v>69</v>
      </c>
      <c r="D15" s="85"/>
      <c r="E15" s="85"/>
      <c r="F15" s="85"/>
      <c r="G15" s="279" t="s">
        <v>76</v>
      </c>
      <c r="H15" s="120"/>
      <c r="I15" s="120"/>
      <c r="J15" s="98"/>
      <c r="K15" s="98"/>
      <c r="L15" s="98"/>
      <c r="M15" s="85"/>
      <c r="N15" s="85"/>
      <c r="O15" s="120"/>
      <c r="P15" s="120"/>
      <c r="Q15" s="98"/>
      <c r="R15" s="98"/>
      <c r="S15" s="98"/>
      <c r="T15" s="85"/>
      <c r="U15" s="85"/>
      <c r="V15" s="120"/>
      <c r="W15" s="120"/>
      <c r="X15" s="98"/>
      <c r="Y15" s="98"/>
      <c r="Z15" s="98"/>
      <c r="AA15" s="85"/>
      <c r="AB15" s="250"/>
      <c r="AC15" s="251"/>
      <c r="AD15" s="120"/>
      <c r="AE15" s="98"/>
      <c r="AF15" s="98"/>
      <c r="AG15" s="61"/>
    </row>
    <row r="16" spans="1:33" ht="25.5" customHeight="1" x14ac:dyDescent="0.25">
      <c r="A16" s="134" t="str">
        <f>Classes!A16</f>
        <v>T MVE</v>
      </c>
      <c r="B16" s="137"/>
      <c r="C16" s="275" t="s">
        <v>69</v>
      </c>
      <c r="D16" s="85"/>
      <c r="E16" s="85"/>
      <c r="F16" s="85"/>
      <c r="G16" s="279" t="s">
        <v>76</v>
      </c>
      <c r="H16" s="93"/>
      <c r="I16" s="93"/>
      <c r="J16" s="85"/>
      <c r="K16" s="85"/>
      <c r="L16" s="85"/>
      <c r="M16" s="85"/>
      <c r="N16" s="85"/>
      <c r="O16" s="93"/>
      <c r="P16" s="93"/>
      <c r="Q16" s="85"/>
      <c r="R16" s="85"/>
      <c r="S16" s="85"/>
      <c r="T16" s="85"/>
      <c r="U16" s="85"/>
      <c r="V16" s="93"/>
      <c r="W16" s="93"/>
      <c r="X16" s="85"/>
      <c r="Y16" s="85"/>
      <c r="Z16" s="85"/>
      <c r="AA16" s="85"/>
      <c r="AB16" s="250"/>
      <c r="AC16" s="251"/>
      <c r="AD16" s="93"/>
      <c r="AE16" s="85"/>
      <c r="AF16" s="89"/>
      <c r="AG16" s="61"/>
    </row>
    <row r="17" spans="1:33" ht="25.5" customHeight="1" x14ac:dyDescent="0.25">
      <c r="A17" s="134" t="str">
        <f>Classes!A17</f>
        <v>T ECP</v>
      </c>
      <c r="B17" s="137"/>
      <c r="C17" s="275" t="s">
        <v>69</v>
      </c>
      <c r="D17" s="85"/>
      <c r="E17" s="85"/>
      <c r="F17" s="85"/>
      <c r="G17" s="279" t="s">
        <v>76</v>
      </c>
      <c r="H17" s="93"/>
      <c r="I17" s="93"/>
      <c r="J17" s="85"/>
      <c r="K17" s="85"/>
      <c r="L17" s="85"/>
      <c r="M17" s="85"/>
      <c r="N17" s="85"/>
      <c r="O17" s="93"/>
      <c r="P17" s="93"/>
      <c r="Q17" s="85"/>
      <c r="R17" s="85"/>
      <c r="S17" s="85"/>
      <c r="T17" s="85"/>
      <c r="U17" s="85"/>
      <c r="V17" s="93"/>
      <c r="W17" s="93"/>
      <c r="X17" s="85"/>
      <c r="Y17" s="85"/>
      <c r="Z17" s="85"/>
      <c r="AA17" s="85"/>
      <c r="AB17" s="250"/>
      <c r="AC17" s="251"/>
      <c r="AD17" s="93"/>
      <c r="AE17" s="85"/>
      <c r="AF17" s="89"/>
      <c r="AG17" s="61"/>
    </row>
    <row r="18" spans="1:33" ht="25.5" customHeight="1" x14ac:dyDescent="0.25">
      <c r="A18" s="134" t="str">
        <f>Classes!A18</f>
        <v>T MCF</v>
      </c>
      <c r="B18" s="137"/>
      <c r="C18" s="275" t="s">
        <v>69</v>
      </c>
      <c r="D18" s="85"/>
      <c r="E18" s="85"/>
      <c r="F18" s="85"/>
      <c r="G18" s="279" t="s">
        <v>76</v>
      </c>
      <c r="H18" s="93"/>
      <c r="I18" s="93"/>
      <c r="J18" s="85"/>
      <c r="K18" s="85"/>
      <c r="L18" s="85"/>
      <c r="M18" s="85"/>
      <c r="N18" s="85"/>
      <c r="O18" s="93"/>
      <c r="P18" s="93"/>
      <c r="Q18" s="85"/>
      <c r="R18" s="85"/>
      <c r="S18" s="85"/>
      <c r="T18" s="85"/>
      <c r="U18" s="85"/>
      <c r="V18" s="93"/>
      <c r="W18" s="93"/>
      <c r="X18" s="85"/>
      <c r="Y18" s="85"/>
      <c r="Z18" s="85"/>
      <c r="AA18" s="85"/>
      <c r="AB18" s="250"/>
      <c r="AC18" s="251"/>
      <c r="AD18" s="93"/>
      <c r="AE18" s="85"/>
      <c r="AF18" s="89"/>
      <c r="AG18" s="61"/>
    </row>
    <row r="19" spans="1:33" ht="25.5" customHeight="1" x14ac:dyDescent="0.25">
      <c r="A19" s="134" t="str">
        <f>Classes!A19</f>
        <v>T MVT</v>
      </c>
      <c r="B19" s="137"/>
      <c r="C19" s="275" t="s">
        <v>69</v>
      </c>
      <c r="D19" s="85"/>
      <c r="E19" s="85"/>
      <c r="F19" s="85"/>
      <c r="G19" s="279" t="s">
        <v>76</v>
      </c>
      <c r="H19" s="120"/>
      <c r="I19" s="120"/>
      <c r="J19" s="98"/>
      <c r="K19" s="98"/>
      <c r="L19" s="98"/>
      <c r="M19" s="85"/>
      <c r="N19" s="85"/>
      <c r="O19" s="120"/>
      <c r="P19" s="120"/>
      <c r="Q19" s="98"/>
      <c r="R19" s="98"/>
      <c r="S19" s="98"/>
      <c r="T19" s="85"/>
      <c r="U19" s="85"/>
      <c r="V19" s="120"/>
      <c r="W19" s="120"/>
      <c r="X19" s="98"/>
      <c r="Y19" s="98"/>
      <c r="Z19" s="98"/>
      <c r="AA19" s="85"/>
      <c r="AB19" s="250"/>
      <c r="AC19" s="251"/>
      <c r="AD19" s="120"/>
      <c r="AE19" s="98"/>
      <c r="AF19" s="98"/>
      <c r="AG19" s="61"/>
    </row>
    <row r="20" spans="1:33" ht="25.5" customHeight="1" x14ac:dyDescent="0.25">
      <c r="A20" s="139" t="str">
        <f>Classes!A20</f>
        <v>CAPCS APPR</v>
      </c>
      <c r="B20" s="140"/>
      <c r="C20" s="228" t="s">
        <v>67</v>
      </c>
      <c r="D20" s="228" t="s">
        <v>67</v>
      </c>
      <c r="E20" s="228" t="s">
        <v>67</v>
      </c>
      <c r="F20" s="228" t="s">
        <v>67</v>
      </c>
      <c r="G20" s="228" t="s">
        <v>67</v>
      </c>
      <c r="H20" s="228" t="s">
        <v>67</v>
      </c>
      <c r="I20" s="228" t="s">
        <v>67</v>
      </c>
      <c r="J20" s="228" t="s">
        <v>67</v>
      </c>
      <c r="K20" s="228" t="s">
        <v>67</v>
      </c>
      <c r="L20" s="228" t="s">
        <v>67</v>
      </c>
      <c r="M20" s="228" t="s">
        <v>67</v>
      </c>
      <c r="N20" s="279" t="s">
        <v>76</v>
      </c>
      <c r="O20" s="228" t="s">
        <v>67</v>
      </c>
      <c r="P20" s="228" t="s">
        <v>67</v>
      </c>
      <c r="Q20" s="228" t="s">
        <v>67</v>
      </c>
      <c r="R20" s="228" t="s">
        <v>67</v>
      </c>
      <c r="S20" s="228" t="s">
        <v>67</v>
      </c>
      <c r="T20" s="228" t="s">
        <v>67</v>
      </c>
      <c r="U20" s="228" t="s">
        <v>67</v>
      </c>
      <c r="V20" s="228" t="s">
        <v>67</v>
      </c>
      <c r="W20" s="228" t="s">
        <v>67</v>
      </c>
      <c r="X20" s="228" t="s">
        <v>67</v>
      </c>
      <c r="Y20" s="228" t="s">
        <v>67</v>
      </c>
      <c r="Z20" s="228" t="s">
        <v>67</v>
      </c>
      <c r="AA20" s="228" t="s">
        <v>67</v>
      </c>
      <c r="AB20" s="228" t="s">
        <v>67</v>
      </c>
      <c r="AC20" s="228" t="s">
        <v>67</v>
      </c>
      <c r="AD20" s="228" t="s">
        <v>67</v>
      </c>
      <c r="AE20" s="228" t="s">
        <v>67</v>
      </c>
      <c r="AF20" s="228" t="s">
        <v>67</v>
      </c>
      <c r="AG20" s="61"/>
    </row>
    <row r="21" spans="1:33" ht="25.5" customHeight="1" x14ac:dyDescent="0.25">
      <c r="A21" s="139" t="str">
        <f>Classes!A21</f>
        <v>1 MCAPPR</v>
      </c>
      <c r="B21" s="140"/>
      <c r="C21" s="228" t="s">
        <v>67</v>
      </c>
      <c r="D21" s="228" t="s">
        <v>67</v>
      </c>
      <c r="E21" s="228" t="s">
        <v>67</v>
      </c>
      <c r="F21" s="228" t="s">
        <v>67</v>
      </c>
      <c r="G21" s="228" t="s">
        <v>67</v>
      </c>
      <c r="H21" s="228" t="s">
        <v>67</v>
      </c>
      <c r="I21" s="228" t="s">
        <v>67</v>
      </c>
      <c r="J21" s="228" t="s">
        <v>67</v>
      </c>
      <c r="K21" s="228" t="s">
        <v>67</v>
      </c>
      <c r="L21" s="228" t="s">
        <v>67</v>
      </c>
      <c r="M21" s="228" t="s">
        <v>67</v>
      </c>
      <c r="N21" s="228" t="s">
        <v>67</v>
      </c>
      <c r="O21" s="228" t="s">
        <v>67</v>
      </c>
      <c r="P21" s="93"/>
      <c r="Q21" s="85"/>
      <c r="R21" s="85"/>
      <c r="S21" s="85"/>
      <c r="T21" s="85"/>
      <c r="U21" s="85"/>
      <c r="V21" s="93"/>
      <c r="W21" s="93"/>
      <c r="X21" s="85"/>
      <c r="Y21" s="85"/>
      <c r="Z21" s="85"/>
      <c r="AA21" s="85"/>
      <c r="AB21" s="85"/>
      <c r="AC21" s="93"/>
      <c r="AD21" s="93"/>
      <c r="AE21" s="85"/>
      <c r="AF21" s="89"/>
      <c r="AG21" s="61"/>
    </row>
    <row r="22" spans="1:33" ht="25.5" customHeight="1" x14ac:dyDescent="0.25">
      <c r="A22" s="139" t="str">
        <f>Classes!A22</f>
        <v>T MCAPPR</v>
      </c>
      <c r="B22" s="140"/>
      <c r="C22" s="275" t="s">
        <v>69</v>
      </c>
      <c r="D22" s="85"/>
      <c r="E22" s="85"/>
      <c r="F22" s="85"/>
      <c r="G22" s="279" t="s">
        <v>76</v>
      </c>
      <c r="H22" s="120"/>
      <c r="I22" s="120"/>
      <c r="J22" s="228" t="s">
        <v>67</v>
      </c>
      <c r="K22" s="228" t="s">
        <v>67</v>
      </c>
      <c r="L22" s="228" t="s">
        <v>67</v>
      </c>
      <c r="M22" s="228" t="s">
        <v>67</v>
      </c>
      <c r="N22" s="228" t="s">
        <v>67</v>
      </c>
      <c r="O22" s="228" t="s">
        <v>67</v>
      </c>
      <c r="P22" s="228" t="s">
        <v>67</v>
      </c>
      <c r="Q22" s="228" t="s">
        <v>67</v>
      </c>
      <c r="R22" s="228" t="s">
        <v>67</v>
      </c>
      <c r="S22" s="228" t="s">
        <v>67</v>
      </c>
      <c r="T22" s="228" t="s">
        <v>67</v>
      </c>
      <c r="U22" s="228" t="s">
        <v>67</v>
      </c>
      <c r="V22" s="228" t="s">
        <v>67</v>
      </c>
      <c r="W22" s="120"/>
      <c r="X22" s="98"/>
      <c r="Y22" s="98"/>
      <c r="Z22" s="98"/>
      <c r="AA22" s="85"/>
      <c r="AB22" s="250"/>
      <c r="AC22" s="251"/>
      <c r="AD22" s="120"/>
      <c r="AE22" s="228" t="s">
        <v>67</v>
      </c>
      <c r="AF22" s="228" t="s">
        <v>67</v>
      </c>
      <c r="AG22" s="61"/>
    </row>
    <row r="23" spans="1:33" ht="25.5" customHeight="1" x14ac:dyDescent="0.25">
      <c r="A23" s="134" t="str">
        <f>Classes!A23</f>
        <v>BTS 1</v>
      </c>
      <c r="B23" s="137"/>
      <c r="C23" s="219" t="s">
        <v>45</v>
      </c>
      <c r="D23" s="219" t="s">
        <v>45</v>
      </c>
      <c r="E23" s="219" t="s">
        <v>45</v>
      </c>
      <c r="F23" s="219" t="s">
        <v>45</v>
      </c>
      <c r="G23" s="219" t="s">
        <v>45</v>
      </c>
      <c r="H23" s="219" t="s">
        <v>45</v>
      </c>
      <c r="I23" s="219" t="s">
        <v>45</v>
      </c>
      <c r="J23" s="219" t="s">
        <v>45</v>
      </c>
      <c r="K23" s="219" t="s">
        <v>45</v>
      </c>
      <c r="L23" s="219" t="s">
        <v>45</v>
      </c>
      <c r="M23" s="219" t="s">
        <v>45</v>
      </c>
      <c r="N23" s="219" t="s">
        <v>45</v>
      </c>
      <c r="O23" s="219" t="s">
        <v>45</v>
      </c>
      <c r="P23" s="219" t="s">
        <v>45</v>
      </c>
      <c r="Q23" s="219" t="s">
        <v>45</v>
      </c>
      <c r="R23" s="219" t="s">
        <v>45</v>
      </c>
      <c r="S23" s="219" t="s">
        <v>45</v>
      </c>
      <c r="T23" s="219" t="s">
        <v>45</v>
      </c>
      <c r="U23" s="219" t="s">
        <v>45</v>
      </c>
      <c r="V23" s="219" t="s">
        <v>45</v>
      </c>
      <c r="W23" s="219" t="s">
        <v>45</v>
      </c>
      <c r="X23" s="219" t="s">
        <v>45</v>
      </c>
      <c r="Y23" s="219" t="s">
        <v>45</v>
      </c>
      <c r="Z23" s="219" t="s">
        <v>45</v>
      </c>
      <c r="AA23" s="219" t="s">
        <v>45</v>
      </c>
      <c r="AB23" s="219" t="s">
        <v>45</v>
      </c>
      <c r="AC23" s="219" t="s">
        <v>45</v>
      </c>
      <c r="AD23" s="219" t="s">
        <v>45</v>
      </c>
      <c r="AE23" s="219" t="s">
        <v>45</v>
      </c>
      <c r="AF23" s="219" t="s">
        <v>45</v>
      </c>
      <c r="AG23" s="61"/>
    </row>
    <row r="24" spans="1:33" ht="25.5" customHeight="1" x14ac:dyDescent="0.25">
      <c r="A24" s="134" t="str">
        <f>Classes!A24</f>
        <v>BTS 2</v>
      </c>
      <c r="B24" s="137"/>
      <c r="C24" s="109"/>
      <c r="D24" s="85"/>
      <c r="E24" s="85"/>
      <c r="F24" s="85"/>
      <c r="G24" s="85"/>
      <c r="H24" s="93"/>
      <c r="I24" s="93"/>
      <c r="J24" s="85"/>
      <c r="K24" s="106"/>
      <c r="L24" s="85"/>
      <c r="M24" s="85"/>
      <c r="N24" s="85"/>
      <c r="O24" s="93"/>
      <c r="P24" s="93"/>
      <c r="Q24" s="85"/>
      <c r="R24" s="85"/>
      <c r="S24" s="85"/>
      <c r="T24" s="85"/>
      <c r="U24" s="85"/>
      <c r="V24" s="93"/>
      <c r="W24" s="93"/>
      <c r="X24" s="85"/>
      <c r="Y24" s="85"/>
      <c r="Z24" s="85"/>
      <c r="AA24" s="85"/>
      <c r="AB24" s="85"/>
      <c r="AC24" s="93"/>
      <c r="AD24" s="93"/>
      <c r="AE24" s="85"/>
      <c r="AF24" s="89"/>
      <c r="AG24" s="61"/>
    </row>
    <row r="25" spans="1:33" ht="18" customHeight="1" x14ac:dyDescent="0.2">
      <c r="A25" s="74">
        <f>Classes!A25</f>
        <v>0</v>
      </c>
      <c r="B25" s="77"/>
      <c r="C25" s="98"/>
      <c r="D25" s="98"/>
      <c r="E25" s="98"/>
      <c r="F25" s="85"/>
      <c r="G25" s="85"/>
      <c r="H25" s="93"/>
      <c r="I25" s="93"/>
      <c r="J25" s="85"/>
      <c r="K25" s="85"/>
      <c r="L25" s="85"/>
      <c r="M25" s="85"/>
      <c r="N25" s="85"/>
      <c r="O25" s="93"/>
      <c r="P25" s="93"/>
      <c r="Q25" s="85"/>
      <c r="R25" s="85"/>
      <c r="S25" s="85"/>
      <c r="T25" s="85"/>
      <c r="U25" s="85"/>
      <c r="V25" s="93"/>
      <c r="W25" s="93"/>
      <c r="X25" s="85"/>
      <c r="Y25" s="85"/>
      <c r="Z25" s="85"/>
      <c r="AA25" s="85"/>
      <c r="AB25" s="85"/>
      <c r="AC25" s="93"/>
      <c r="AD25" s="93"/>
      <c r="AE25" s="85"/>
      <c r="AF25" s="89"/>
      <c r="AG25" s="61"/>
    </row>
    <row r="26" spans="1:33" ht="18" customHeight="1" x14ac:dyDescent="0.2">
      <c r="A26" s="74">
        <f>Classes!A26</f>
        <v>0</v>
      </c>
      <c r="B26" s="77"/>
      <c r="C26" s="85"/>
      <c r="D26" s="85"/>
      <c r="E26" s="85"/>
      <c r="F26" s="85"/>
      <c r="G26" s="85"/>
      <c r="H26" s="93"/>
      <c r="I26" s="93"/>
      <c r="J26" s="85"/>
      <c r="K26" s="85"/>
      <c r="L26" s="85"/>
      <c r="M26" s="85"/>
      <c r="N26" s="85"/>
      <c r="O26" s="93"/>
      <c r="P26" s="93"/>
      <c r="Q26" s="85"/>
      <c r="R26" s="85"/>
      <c r="S26" s="85"/>
      <c r="T26" s="85"/>
      <c r="U26" s="85"/>
      <c r="V26" s="93"/>
      <c r="W26" s="93"/>
      <c r="X26" s="85"/>
      <c r="Y26" s="85"/>
      <c r="Z26" s="85"/>
      <c r="AA26" s="85"/>
      <c r="AB26" s="85"/>
      <c r="AC26" s="93"/>
      <c r="AD26" s="93"/>
      <c r="AE26" s="85"/>
      <c r="AF26" s="89"/>
      <c r="AG26" s="61"/>
    </row>
    <row r="27" spans="1:33" ht="18" customHeight="1" x14ac:dyDescent="0.2">
      <c r="A27" s="74">
        <f>Classes!A27</f>
        <v>0</v>
      </c>
      <c r="B27" s="77"/>
      <c r="C27" s="98"/>
      <c r="D27" s="98"/>
      <c r="E27" s="98"/>
      <c r="F27" s="85"/>
      <c r="G27" s="85"/>
      <c r="H27" s="120"/>
      <c r="I27" s="120"/>
      <c r="J27" s="98"/>
      <c r="K27" s="98"/>
      <c r="L27" s="98"/>
      <c r="M27" s="85"/>
      <c r="N27" s="85"/>
      <c r="O27" s="120"/>
      <c r="P27" s="120"/>
      <c r="Q27" s="98"/>
      <c r="R27" s="98"/>
      <c r="S27" s="98"/>
      <c r="T27" s="85"/>
      <c r="U27" s="85"/>
      <c r="V27" s="120"/>
      <c r="W27" s="120"/>
      <c r="X27" s="98"/>
      <c r="Y27" s="98"/>
      <c r="Z27" s="98"/>
      <c r="AA27" s="85"/>
      <c r="AB27" s="85"/>
      <c r="AC27" s="120"/>
      <c r="AD27" s="120"/>
      <c r="AE27" s="98"/>
      <c r="AF27" s="98"/>
      <c r="AG27" s="61"/>
    </row>
    <row r="28" spans="1:33" ht="18" customHeight="1" x14ac:dyDescent="0.2">
      <c r="A28" s="74">
        <f>Classes!A28</f>
        <v>0</v>
      </c>
      <c r="B28" s="77"/>
      <c r="C28" s="85"/>
      <c r="D28" s="85"/>
      <c r="E28" s="85"/>
      <c r="F28" s="85"/>
      <c r="G28" s="85"/>
      <c r="H28" s="93"/>
      <c r="I28" s="93"/>
      <c r="J28" s="85"/>
      <c r="K28" s="85"/>
      <c r="L28" s="85"/>
      <c r="M28" s="85"/>
      <c r="N28" s="85"/>
      <c r="O28" s="93"/>
      <c r="P28" s="93"/>
      <c r="Q28" s="85"/>
      <c r="R28" s="85"/>
      <c r="S28" s="85"/>
      <c r="T28" s="85"/>
      <c r="U28" s="85"/>
      <c r="V28" s="93"/>
      <c r="W28" s="93"/>
      <c r="X28" s="85"/>
      <c r="Y28" s="85"/>
      <c r="Z28" s="85"/>
      <c r="AA28" s="85"/>
      <c r="AB28" s="85"/>
      <c r="AC28" s="93"/>
      <c r="AD28" s="93"/>
      <c r="AE28" s="85"/>
      <c r="AF28" s="89"/>
      <c r="AG28" s="61"/>
    </row>
    <row r="29" spans="1:33" ht="18" customHeight="1" x14ac:dyDescent="0.2">
      <c r="A29" s="90"/>
      <c r="B29" s="91"/>
      <c r="C29" s="85"/>
      <c r="D29" s="85"/>
      <c r="E29" s="85"/>
      <c r="F29" s="85"/>
      <c r="G29" s="85"/>
      <c r="H29" s="93"/>
      <c r="I29" s="93"/>
      <c r="J29" s="85"/>
      <c r="K29" s="85"/>
      <c r="L29" s="85"/>
      <c r="M29" s="85"/>
      <c r="N29" s="85"/>
      <c r="O29" s="93"/>
      <c r="P29" s="93"/>
      <c r="Q29" s="85"/>
      <c r="R29" s="85"/>
      <c r="S29" s="85"/>
      <c r="T29" s="85"/>
      <c r="U29" s="85"/>
      <c r="V29" s="93"/>
      <c r="W29" s="93"/>
      <c r="X29" s="85"/>
      <c r="Y29" s="85"/>
      <c r="Z29" s="85"/>
      <c r="AA29" s="85"/>
      <c r="AB29" s="85"/>
      <c r="AC29" s="93"/>
      <c r="AD29" s="93"/>
      <c r="AE29" s="85"/>
      <c r="AF29" s="89"/>
      <c r="AG29" s="61"/>
    </row>
    <row r="30" spans="1:33" ht="18" customHeight="1" x14ac:dyDescent="0.2">
      <c r="A30" s="329">
        <f>Classes!A32</f>
        <v>0</v>
      </c>
      <c r="B30" s="330"/>
      <c r="C30" s="204"/>
      <c r="D30" s="204"/>
      <c r="E30" s="204"/>
      <c r="F30" s="253"/>
      <c r="G30" s="253"/>
      <c r="H30" s="256"/>
      <c r="I30" s="256"/>
      <c r="J30" s="253"/>
      <c r="K30" s="253"/>
      <c r="L30" s="253"/>
      <c r="M30" s="253"/>
      <c r="N30" s="253"/>
      <c r="O30" s="256"/>
      <c r="P30" s="256"/>
      <c r="Q30" s="252"/>
      <c r="R30" s="252"/>
      <c r="S30" s="252"/>
      <c r="T30" s="252"/>
      <c r="U30" s="252"/>
      <c r="V30" s="256"/>
      <c r="W30" s="257"/>
      <c r="X30" s="204"/>
      <c r="Y30" s="204"/>
      <c r="Z30" s="204"/>
      <c r="AA30" s="253"/>
      <c r="AB30" s="253"/>
      <c r="AC30" s="256"/>
      <c r="AD30" s="257"/>
      <c r="AE30" s="204"/>
      <c r="AF30" s="204"/>
    </row>
    <row r="31" spans="1:33" ht="18" customHeight="1" x14ac:dyDescent="0.2">
      <c r="A31" s="83"/>
      <c r="B31" s="84" t="s">
        <v>26</v>
      </c>
      <c r="C31" s="258"/>
      <c r="D31" s="258"/>
      <c r="E31" s="258"/>
      <c r="F31" s="252"/>
      <c r="G31" s="252"/>
      <c r="H31" s="252"/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3"/>
      <c r="Y31" s="253"/>
      <c r="Z31" s="253"/>
      <c r="AA31" s="253"/>
      <c r="AB31" s="253"/>
      <c r="AC31" s="252"/>
      <c r="AD31" s="252"/>
      <c r="AE31" s="252"/>
      <c r="AF31" s="252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462" priority="540" stopIfTrue="1">
      <formula>(C2=TODAY())</formula>
    </cfRule>
    <cfRule type="expression" dxfId="461" priority="541" stopIfTrue="1">
      <formula>OR(WEEKDAY(C2)=7,WEEKDAY(C2)=1,C2=fériés)</formula>
    </cfRule>
  </conditionalFormatting>
  <conditionalFormatting sqref="AE1:AG1">
    <cfRule type="expression" dxfId="460" priority="542" stopIfTrue="1">
      <formula>OR(DAY(AE2)=1,DAY(AE2)=2,DAY(AE2)=3)</formula>
    </cfRule>
    <cfRule type="expression" dxfId="459" priority="543" stopIfTrue="1">
      <formula>(AE2=TODAY())</formula>
    </cfRule>
    <cfRule type="expression" dxfId="458" priority="544" stopIfTrue="1">
      <formula>OR(WEEKDAY(AE2)=7,WEEKDAY(AE2)=1,AE2=fériés)</formula>
    </cfRule>
  </conditionalFormatting>
  <conditionalFormatting sqref="C2:AD2 H27:AF27 C25:AD29 C5:M5 C4:D4 C12:AF12 P21:AD21 L4:M4 F4:J4 L24:AD24 D24:J24 AD16:AD18 AD19:AF19 AD13:AF15 AD22 C3:M3 P3:AF3 P4:AD4 P5:AF5 W22:AA22 D13:AA19 D22:I22">
    <cfRule type="expression" dxfId="457" priority="636" stopIfTrue="1">
      <formula>OR(WEEKDAY(C2)=7,WEEKDAY(C2)=1,C2=fériés)</formula>
    </cfRule>
  </conditionalFormatting>
  <conditionalFormatting sqref="AE2:AG5 AE12:AG19 AG6:AG11 AE24:AG29 AE21:AG21 AG20 AG22:AG23">
    <cfRule type="expression" dxfId="456" priority="637" stopIfTrue="1">
      <formula>OR(DAY(AE2)=1,DAY(AE2)=2,DAY(AE2)=3)</formula>
    </cfRule>
    <cfRule type="expression" dxfId="455" priority="638" stopIfTrue="1">
      <formula>OR(WEEKDAY(AE2)=7,WEEKDAY(AE2)=1,AE2=fériés)</formula>
    </cfRule>
  </conditionalFormatting>
  <conditionalFormatting sqref="H3:L3">
    <cfRule type="expression" dxfId="454" priority="453" stopIfTrue="1">
      <formula>OR(WEEKDAY(H3)=7,WEEKDAY(H3)=1,H3=fériés)</formula>
    </cfRule>
  </conditionalFormatting>
  <conditionalFormatting sqref="H3:L3">
    <cfRule type="expression" dxfId="453" priority="452" stopIfTrue="1">
      <formula>OR(WEEKDAY(H3)=7,WEEKDAY(H3)=1,H3=fériés)</formula>
    </cfRule>
  </conditionalFormatting>
  <conditionalFormatting sqref="H3:L3">
    <cfRule type="expression" dxfId="452" priority="451" stopIfTrue="1">
      <formula>OR(WEEKDAY(H3)=7,WEEKDAY(H3)=1,H3=fériés)</formula>
    </cfRule>
  </conditionalFormatting>
  <conditionalFormatting sqref="H3:L3">
    <cfRule type="expression" dxfId="451" priority="450" stopIfTrue="1">
      <formula>OR(WEEKDAY(H3)=7,WEEKDAY(H3)=1,H3=fériés)</formula>
    </cfRule>
  </conditionalFormatting>
  <conditionalFormatting sqref="H3:L3">
    <cfRule type="expression" dxfId="450" priority="448" stopIfTrue="1">
      <formula>OR(DAY(H3)=1,DAY(H3)=2,DAY(H3)=3)</formula>
    </cfRule>
    <cfRule type="expression" dxfId="449" priority="449" stopIfTrue="1">
      <formula>OR(WEEKDAY(H3)=7,WEEKDAY(H3)=1,H3=fériés)</formula>
    </cfRule>
  </conditionalFormatting>
  <conditionalFormatting sqref="H3:L3">
    <cfRule type="expression" dxfId="448" priority="447" stopIfTrue="1">
      <formula>OR(WEEKDAY(H3)=7,WEEKDAY(H3)=1,H3=fériés)</formula>
    </cfRule>
  </conditionalFormatting>
  <conditionalFormatting sqref="H3:L3">
    <cfRule type="expression" dxfId="447" priority="446" stopIfTrue="1">
      <formula>OR(WEEKDAY(H3)=7,WEEKDAY(H3)=1,H3=fériés)</formula>
    </cfRule>
  </conditionalFormatting>
  <conditionalFormatting sqref="H3:L3">
    <cfRule type="expression" dxfId="446" priority="445" stopIfTrue="1">
      <formula>OR(WEEKDAY(H3)=7,WEEKDAY(H3)=1,H3=fériés)</formula>
    </cfRule>
  </conditionalFormatting>
  <conditionalFormatting sqref="P3:S3">
    <cfRule type="expression" dxfId="445" priority="444" stopIfTrue="1">
      <formula>OR(WEEKDAY(P3)=7,WEEKDAY(P3)=1,P3=fériés)</formula>
    </cfRule>
  </conditionalFormatting>
  <conditionalFormatting sqref="P3:S3">
    <cfRule type="expression" dxfId="444" priority="443" stopIfTrue="1">
      <formula>OR(WEEKDAY(P3)=7,WEEKDAY(P3)=1,P3=fériés)</formula>
    </cfRule>
  </conditionalFormatting>
  <conditionalFormatting sqref="P3:S3">
    <cfRule type="expression" dxfId="443" priority="442" stopIfTrue="1">
      <formula>OR(WEEKDAY(P3)=7,WEEKDAY(P3)=1,P3=fériés)</formula>
    </cfRule>
  </conditionalFormatting>
  <conditionalFormatting sqref="P3:S3">
    <cfRule type="expression" dxfId="442" priority="441" stopIfTrue="1">
      <formula>OR(WEEKDAY(P3)=7,WEEKDAY(P3)=1,P3=fériés)</formula>
    </cfRule>
  </conditionalFormatting>
  <conditionalFormatting sqref="P3:S3">
    <cfRule type="expression" dxfId="441" priority="439" stopIfTrue="1">
      <formula>OR(DAY(P3)=1,DAY(P3)=2,DAY(P3)=3)</formula>
    </cfRule>
    <cfRule type="expression" dxfId="440" priority="440" stopIfTrue="1">
      <formula>OR(WEEKDAY(P3)=7,WEEKDAY(P3)=1,P3=fériés)</formula>
    </cfRule>
  </conditionalFormatting>
  <conditionalFormatting sqref="P3:S3">
    <cfRule type="expression" dxfId="439" priority="438" stopIfTrue="1">
      <formula>OR(WEEKDAY(P3)=7,WEEKDAY(P3)=1,P3=fériés)</formula>
    </cfRule>
  </conditionalFormatting>
  <conditionalFormatting sqref="P3:S3">
    <cfRule type="expression" dxfId="438" priority="437" stopIfTrue="1">
      <formula>OR(WEEKDAY(P3)=7,WEEKDAY(P3)=1,P3=fériés)</formula>
    </cfRule>
  </conditionalFormatting>
  <conditionalFormatting sqref="P3:S3">
    <cfRule type="expression" dxfId="437" priority="436" stopIfTrue="1">
      <formula>OR(WEEKDAY(P3)=7,WEEKDAY(P3)=1,P3=fériés)</formula>
    </cfRule>
  </conditionalFormatting>
  <conditionalFormatting sqref="V3:Z3">
    <cfRule type="expression" dxfId="436" priority="435" stopIfTrue="1">
      <formula>OR(WEEKDAY(V3)=7,WEEKDAY(V3)=1,V3=fériés)</formula>
    </cfRule>
  </conditionalFormatting>
  <conditionalFormatting sqref="V3:Z3">
    <cfRule type="expression" dxfId="435" priority="434" stopIfTrue="1">
      <formula>OR(WEEKDAY(V3)=7,WEEKDAY(V3)=1,V3=fériés)</formula>
    </cfRule>
  </conditionalFormatting>
  <conditionalFormatting sqref="V3:Z3">
    <cfRule type="expression" dxfId="434" priority="433" stopIfTrue="1">
      <formula>OR(WEEKDAY(V3)=7,WEEKDAY(V3)=1,V3=fériés)</formula>
    </cfRule>
  </conditionalFormatting>
  <conditionalFormatting sqref="V3:Z3">
    <cfRule type="expression" dxfId="433" priority="432" stopIfTrue="1">
      <formula>OR(WEEKDAY(V3)=7,WEEKDAY(V3)=1,V3=fériés)</formula>
    </cfRule>
  </conditionalFormatting>
  <conditionalFormatting sqref="V3:Z3">
    <cfRule type="expression" dxfId="432" priority="430" stopIfTrue="1">
      <formula>OR(DAY(V3)=1,DAY(V3)=2,DAY(V3)=3)</formula>
    </cfRule>
    <cfRule type="expression" dxfId="431" priority="431" stopIfTrue="1">
      <formula>OR(WEEKDAY(V3)=7,WEEKDAY(V3)=1,V3=fériés)</formula>
    </cfRule>
  </conditionalFormatting>
  <conditionalFormatting sqref="V3:Z3">
    <cfRule type="expression" dxfId="430" priority="429" stopIfTrue="1">
      <formula>OR(WEEKDAY(V3)=7,WEEKDAY(V3)=1,V3=fériés)</formula>
    </cfRule>
  </conditionalFormatting>
  <conditionalFormatting sqref="V3:Z3">
    <cfRule type="expression" dxfId="429" priority="428" stopIfTrue="1">
      <formula>OR(WEEKDAY(V3)=7,WEEKDAY(V3)=1,V3=fériés)</formula>
    </cfRule>
  </conditionalFormatting>
  <conditionalFormatting sqref="V3:Z3">
    <cfRule type="expression" dxfId="428" priority="427" stopIfTrue="1">
      <formula>OR(WEEKDAY(V3)=7,WEEKDAY(V3)=1,V3=fériés)</formula>
    </cfRule>
  </conditionalFormatting>
  <conditionalFormatting sqref="H5:L5">
    <cfRule type="expression" dxfId="427" priority="426" stopIfTrue="1">
      <formula>OR(WEEKDAY(H5)=7,WEEKDAY(H5)=1,H5=fériés)</formula>
    </cfRule>
  </conditionalFormatting>
  <conditionalFormatting sqref="H5:L5">
    <cfRule type="expression" dxfId="426" priority="425" stopIfTrue="1">
      <formula>OR(WEEKDAY(H5)=7,WEEKDAY(H5)=1,H5=fériés)</formula>
    </cfRule>
  </conditionalFormatting>
  <conditionalFormatting sqref="H5:L5">
    <cfRule type="expression" dxfId="425" priority="424" stopIfTrue="1">
      <formula>OR(WEEKDAY(H5)=7,WEEKDAY(H5)=1,H5=fériés)</formula>
    </cfRule>
  </conditionalFormatting>
  <conditionalFormatting sqref="H5:L5">
    <cfRule type="expression" dxfId="424" priority="423" stopIfTrue="1">
      <formula>OR(WEEKDAY(H5)=7,WEEKDAY(H5)=1,H5=fériés)</formula>
    </cfRule>
  </conditionalFormatting>
  <conditionalFormatting sqref="H5:L5">
    <cfRule type="expression" dxfId="423" priority="421" stopIfTrue="1">
      <formula>OR(DAY(H5)=1,DAY(H5)=2,DAY(H5)=3)</formula>
    </cfRule>
    <cfRule type="expression" dxfId="422" priority="422" stopIfTrue="1">
      <formula>OR(WEEKDAY(H5)=7,WEEKDAY(H5)=1,H5=fériés)</formula>
    </cfRule>
  </conditionalFormatting>
  <conditionalFormatting sqref="H5:L5">
    <cfRule type="expression" dxfId="421" priority="420" stopIfTrue="1">
      <formula>OR(WEEKDAY(H5)=7,WEEKDAY(H5)=1,H5=fériés)</formula>
    </cfRule>
  </conditionalFormatting>
  <conditionalFormatting sqref="H5:L5">
    <cfRule type="expression" dxfId="420" priority="419" stopIfTrue="1">
      <formula>OR(WEEKDAY(H5)=7,WEEKDAY(H5)=1,H5=fériés)</formula>
    </cfRule>
  </conditionalFormatting>
  <conditionalFormatting sqref="H5:L5">
    <cfRule type="expression" dxfId="419" priority="418" stopIfTrue="1">
      <formula>OR(WEEKDAY(H5)=7,WEEKDAY(H5)=1,H5=fériés)</formula>
    </cfRule>
  </conditionalFormatting>
  <conditionalFormatting sqref="P5:S5">
    <cfRule type="expression" dxfId="418" priority="417" stopIfTrue="1">
      <formula>OR(WEEKDAY(P5)=7,WEEKDAY(P5)=1,P5=fériés)</formula>
    </cfRule>
  </conditionalFormatting>
  <conditionalFormatting sqref="P5:S5">
    <cfRule type="expression" dxfId="417" priority="416" stopIfTrue="1">
      <formula>OR(WEEKDAY(P5)=7,WEEKDAY(P5)=1,P5=fériés)</formula>
    </cfRule>
  </conditionalFormatting>
  <conditionalFormatting sqref="P5:S5">
    <cfRule type="expression" dxfId="416" priority="415" stopIfTrue="1">
      <formula>OR(WEEKDAY(P5)=7,WEEKDAY(P5)=1,P5=fériés)</formula>
    </cfRule>
  </conditionalFormatting>
  <conditionalFormatting sqref="P5:S5">
    <cfRule type="expression" dxfId="415" priority="414" stopIfTrue="1">
      <formula>OR(WEEKDAY(P5)=7,WEEKDAY(P5)=1,P5=fériés)</formula>
    </cfRule>
  </conditionalFormatting>
  <conditionalFormatting sqref="P5:S5">
    <cfRule type="expression" dxfId="414" priority="412" stopIfTrue="1">
      <formula>OR(DAY(P5)=1,DAY(P5)=2,DAY(P5)=3)</formula>
    </cfRule>
    <cfRule type="expression" dxfId="413" priority="413" stopIfTrue="1">
      <formula>OR(WEEKDAY(P5)=7,WEEKDAY(P5)=1,P5=fériés)</formula>
    </cfRule>
  </conditionalFormatting>
  <conditionalFormatting sqref="P5:S5">
    <cfRule type="expression" dxfId="412" priority="411" stopIfTrue="1">
      <formula>OR(WEEKDAY(P5)=7,WEEKDAY(P5)=1,P5=fériés)</formula>
    </cfRule>
  </conditionalFormatting>
  <conditionalFormatting sqref="P5:S5">
    <cfRule type="expression" dxfId="411" priority="410" stopIfTrue="1">
      <formula>OR(WEEKDAY(P5)=7,WEEKDAY(P5)=1,P5=fériés)</formula>
    </cfRule>
  </conditionalFormatting>
  <conditionalFormatting sqref="P5:S5">
    <cfRule type="expression" dxfId="410" priority="409" stopIfTrue="1">
      <formula>OR(WEEKDAY(P5)=7,WEEKDAY(P5)=1,P5=fériés)</formula>
    </cfRule>
  </conditionalFormatting>
  <conditionalFormatting sqref="V5:Z5">
    <cfRule type="expression" dxfId="409" priority="408" stopIfTrue="1">
      <formula>OR(WEEKDAY(V5)=7,WEEKDAY(V5)=1,V5=fériés)</formula>
    </cfRule>
  </conditionalFormatting>
  <conditionalFormatting sqref="V5:Z5">
    <cfRule type="expression" dxfId="408" priority="407" stopIfTrue="1">
      <formula>OR(WEEKDAY(V5)=7,WEEKDAY(V5)=1,V5=fériés)</formula>
    </cfRule>
  </conditionalFormatting>
  <conditionalFormatting sqref="V5:Z5">
    <cfRule type="expression" dxfId="407" priority="406" stopIfTrue="1">
      <formula>OR(WEEKDAY(V5)=7,WEEKDAY(V5)=1,V5=fériés)</formula>
    </cfRule>
  </conditionalFormatting>
  <conditionalFormatting sqref="V5:Z5">
    <cfRule type="expression" dxfId="406" priority="405" stopIfTrue="1">
      <formula>OR(WEEKDAY(V5)=7,WEEKDAY(V5)=1,V5=fériés)</formula>
    </cfRule>
  </conditionalFormatting>
  <conditionalFormatting sqref="V5:Z5">
    <cfRule type="expression" dxfId="405" priority="403" stopIfTrue="1">
      <formula>OR(DAY(V5)=1,DAY(V5)=2,DAY(V5)=3)</formula>
    </cfRule>
    <cfRule type="expression" dxfId="404" priority="404" stopIfTrue="1">
      <formula>OR(WEEKDAY(V5)=7,WEEKDAY(V5)=1,V5=fériés)</formula>
    </cfRule>
  </conditionalFormatting>
  <conditionalFormatting sqref="V5:Z5">
    <cfRule type="expression" dxfId="403" priority="402" stopIfTrue="1">
      <formula>OR(WEEKDAY(V5)=7,WEEKDAY(V5)=1,V5=fériés)</formula>
    </cfRule>
  </conditionalFormatting>
  <conditionalFormatting sqref="V5:Z5">
    <cfRule type="expression" dxfId="402" priority="401" stopIfTrue="1">
      <formula>OR(WEEKDAY(V5)=7,WEEKDAY(V5)=1,V5=fériés)</formula>
    </cfRule>
  </conditionalFormatting>
  <conditionalFormatting sqref="V5:Z5">
    <cfRule type="expression" dxfId="401" priority="400" stopIfTrue="1">
      <formula>OR(WEEKDAY(V5)=7,WEEKDAY(V5)=1,V5=fériés)</formula>
    </cfRule>
  </conditionalFormatting>
  <conditionalFormatting sqref="H12:L15">
    <cfRule type="expression" dxfId="400" priority="318" stopIfTrue="1">
      <formula>OR(WEEKDAY(H12)=7,WEEKDAY(H12)=1,H12=fériés)</formula>
    </cfRule>
  </conditionalFormatting>
  <conditionalFormatting sqref="H12:L15">
    <cfRule type="expression" dxfId="399" priority="317" stopIfTrue="1">
      <formula>OR(WEEKDAY(H12)=7,WEEKDAY(H12)=1,H12=fériés)</formula>
    </cfRule>
  </conditionalFormatting>
  <conditionalFormatting sqref="H12:L15">
    <cfRule type="expression" dxfId="398" priority="316" stopIfTrue="1">
      <formula>OR(WEEKDAY(H12)=7,WEEKDAY(H12)=1,H12=fériés)</formula>
    </cfRule>
  </conditionalFormatting>
  <conditionalFormatting sqref="H12:L15">
    <cfRule type="expression" dxfId="397" priority="315" stopIfTrue="1">
      <formula>OR(WEEKDAY(H12)=7,WEEKDAY(H12)=1,H12=fériés)</formula>
    </cfRule>
  </conditionalFormatting>
  <conditionalFormatting sqref="H12:L15">
    <cfRule type="expression" dxfId="396" priority="313" stopIfTrue="1">
      <formula>OR(DAY(H12)=1,DAY(H12)=2,DAY(H12)=3)</formula>
    </cfRule>
    <cfRule type="expression" dxfId="395" priority="314" stopIfTrue="1">
      <formula>OR(WEEKDAY(H12)=7,WEEKDAY(H12)=1,H12=fériés)</formula>
    </cfRule>
  </conditionalFormatting>
  <conditionalFormatting sqref="H12:L15">
    <cfRule type="expression" dxfId="394" priority="312" stopIfTrue="1">
      <formula>OR(WEEKDAY(H12)=7,WEEKDAY(H12)=1,H12=fériés)</formula>
    </cfRule>
  </conditionalFormatting>
  <conditionalFormatting sqref="H12:L15">
    <cfRule type="expression" dxfId="393" priority="311" stopIfTrue="1">
      <formula>OR(WEEKDAY(H12)=7,WEEKDAY(H12)=1,H12=fériés)</formula>
    </cfRule>
  </conditionalFormatting>
  <conditionalFormatting sqref="H12:L15">
    <cfRule type="expression" dxfId="392" priority="310" stopIfTrue="1">
      <formula>OR(WEEKDAY(H12)=7,WEEKDAY(H12)=1,H12=fériés)</formula>
    </cfRule>
  </conditionalFormatting>
  <conditionalFormatting sqref="O12:S15">
    <cfRule type="expression" dxfId="391" priority="309" stopIfTrue="1">
      <formula>OR(WEEKDAY(O12)=7,WEEKDAY(O12)=1,O12=fériés)</formula>
    </cfRule>
  </conditionalFormatting>
  <conditionalFormatting sqref="O12:S15">
    <cfRule type="expression" dxfId="390" priority="308" stopIfTrue="1">
      <formula>OR(WEEKDAY(O12)=7,WEEKDAY(O12)=1,O12=fériés)</formula>
    </cfRule>
  </conditionalFormatting>
  <conditionalFormatting sqref="O12:S15">
    <cfRule type="expression" dxfId="389" priority="307" stopIfTrue="1">
      <formula>OR(WEEKDAY(O12)=7,WEEKDAY(O12)=1,O12=fériés)</formula>
    </cfRule>
  </conditionalFormatting>
  <conditionalFormatting sqref="O12:S15">
    <cfRule type="expression" dxfId="388" priority="306" stopIfTrue="1">
      <formula>OR(WEEKDAY(O12)=7,WEEKDAY(O12)=1,O12=fériés)</formula>
    </cfRule>
  </conditionalFormatting>
  <conditionalFormatting sqref="O12:S15">
    <cfRule type="expression" dxfId="387" priority="304" stopIfTrue="1">
      <formula>OR(DAY(O12)=1,DAY(O12)=2,DAY(O12)=3)</formula>
    </cfRule>
    <cfRule type="expression" dxfId="386" priority="305" stopIfTrue="1">
      <formula>OR(WEEKDAY(O12)=7,WEEKDAY(O12)=1,O12=fériés)</formula>
    </cfRule>
  </conditionalFormatting>
  <conditionalFormatting sqref="O12:S15">
    <cfRule type="expression" dxfId="385" priority="303" stopIfTrue="1">
      <formula>OR(WEEKDAY(O12)=7,WEEKDAY(O12)=1,O12=fériés)</formula>
    </cfRule>
  </conditionalFormatting>
  <conditionalFormatting sqref="O12:S15">
    <cfRule type="expression" dxfId="384" priority="302" stopIfTrue="1">
      <formula>OR(WEEKDAY(O12)=7,WEEKDAY(O12)=1,O12=fériés)</formula>
    </cfRule>
  </conditionalFormatting>
  <conditionalFormatting sqref="O12:S15">
    <cfRule type="expression" dxfId="383" priority="301" stopIfTrue="1">
      <formula>OR(WEEKDAY(O12)=7,WEEKDAY(O12)=1,O12=fériés)</formula>
    </cfRule>
  </conditionalFormatting>
  <conditionalFormatting sqref="V12:Z15">
    <cfRule type="expression" dxfId="382" priority="300" stopIfTrue="1">
      <formula>OR(WEEKDAY(V12)=7,WEEKDAY(V12)=1,V12=fériés)</formula>
    </cfRule>
  </conditionalFormatting>
  <conditionalFormatting sqref="V12:Z15">
    <cfRule type="expression" dxfId="381" priority="299" stopIfTrue="1">
      <formula>OR(WEEKDAY(V12)=7,WEEKDAY(V12)=1,V12=fériés)</formula>
    </cfRule>
  </conditionalFormatting>
  <conditionalFormatting sqref="V12:Z15">
    <cfRule type="expression" dxfId="380" priority="298" stopIfTrue="1">
      <formula>OR(WEEKDAY(V12)=7,WEEKDAY(V12)=1,V12=fériés)</formula>
    </cfRule>
  </conditionalFormatting>
  <conditionalFormatting sqref="V12:Z15">
    <cfRule type="expression" dxfId="379" priority="297" stopIfTrue="1">
      <formula>OR(WEEKDAY(V12)=7,WEEKDAY(V12)=1,V12=fériés)</formula>
    </cfRule>
  </conditionalFormatting>
  <conditionalFormatting sqref="V12:Z15">
    <cfRule type="expression" dxfId="378" priority="295" stopIfTrue="1">
      <formula>OR(DAY(V12)=1,DAY(V12)=2,DAY(V12)=3)</formula>
    </cfRule>
    <cfRule type="expression" dxfId="377" priority="296" stopIfTrue="1">
      <formula>OR(WEEKDAY(V12)=7,WEEKDAY(V12)=1,V12=fériés)</formula>
    </cfRule>
  </conditionalFormatting>
  <conditionalFormatting sqref="V12:Z15">
    <cfRule type="expression" dxfId="376" priority="294" stopIfTrue="1">
      <formula>OR(WEEKDAY(V12)=7,WEEKDAY(V12)=1,V12=fériés)</formula>
    </cfRule>
  </conditionalFormatting>
  <conditionalFormatting sqref="V12:Z15">
    <cfRule type="expression" dxfId="375" priority="293" stopIfTrue="1">
      <formula>OR(WEEKDAY(V12)=7,WEEKDAY(V12)=1,V12=fériés)</formula>
    </cfRule>
  </conditionalFormatting>
  <conditionalFormatting sqref="V12:Z15">
    <cfRule type="expression" dxfId="374" priority="292" stopIfTrue="1">
      <formula>OR(WEEKDAY(V12)=7,WEEKDAY(V12)=1,V12=fériés)</formula>
    </cfRule>
  </conditionalFormatting>
  <conditionalFormatting sqref="H19:L19">
    <cfRule type="expression" dxfId="373" priority="291" stopIfTrue="1">
      <formula>OR(WEEKDAY(H19)=7,WEEKDAY(H19)=1,H19=fériés)</formula>
    </cfRule>
  </conditionalFormatting>
  <conditionalFormatting sqref="H19:L19">
    <cfRule type="expression" dxfId="372" priority="290" stopIfTrue="1">
      <formula>OR(WEEKDAY(H19)=7,WEEKDAY(H19)=1,H19=fériés)</formula>
    </cfRule>
  </conditionalFormatting>
  <conditionalFormatting sqref="H19:L19">
    <cfRule type="expression" dxfId="371" priority="289" stopIfTrue="1">
      <formula>OR(WEEKDAY(H19)=7,WEEKDAY(H19)=1,H19=fériés)</formula>
    </cfRule>
  </conditionalFormatting>
  <conditionalFormatting sqref="H19:L19">
    <cfRule type="expression" dxfId="370" priority="288" stopIfTrue="1">
      <formula>OR(WEEKDAY(H19)=7,WEEKDAY(H19)=1,H19=fériés)</formula>
    </cfRule>
  </conditionalFormatting>
  <conditionalFormatting sqref="H19:L19">
    <cfRule type="expression" dxfId="369" priority="286" stopIfTrue="1">
      <formula>OR(DAY(H19)=1,DAY(H19)=2,DAY(H19)=3)</formula>
    </cfRule>
    <cfRule type="expression" dxfId="368" priority="287" stopIfTrue="1">
      <formula>OR(WEEKDAY(H19)=7,WEEKDAY(H19)=1,H19=fériés)</formula>
    </cfRule>
  </conditionalFormatting>
  <conditionalFormatting sqref="H19:L19">
    <cfRule type="expression" dxfId="367" priority="285" stopIfTrue="1">
      <formula>OR(WEEKDAY(H19)=7,WEEKDAY(H19)=1,H19=fériés)</formula>
    </cfRule>
  </conditionalFormatting>
  <conditionalFormatting sqref="H19:L19">
    <cfRule type="expression" dxfId="366" priority="284" stopIfTrue="1">
      <formula>OR(WEEKDAY(H19)=7,WEEKDAY(H19)=1,H19=fériés)</formula>
    </cfRule>
  </conditionalFormatting>
  <conditionalFormatting sqref="H19:L19">
    <cfRule type="expression" dxfId="365" priority="283" stopIfTrue="1">
      <formula>OR(WEEKDAY(H19)=7,WEEKDAY(H19)=1,H19=fériés)</formula>
    </cfRule>
  </conditionalFormatting>
  <conditionalFormatting sqref="O19:S19">
    <cfRule type="expression" dxfId="364" priority="282" stopIfTrue="1">
      <formula>OR(WEEKDAY(O19)=7,WEEKDAY(O19)=1,O19=fériés)</formula>
    </cfRule>
  </conditionalFormatting>
  <conditionalFormatting sqref="O19:S19">
    <cfRule type="expression" dxfId="363" priority="281" stopIfTrue="1">
      <formula>OR(WEEKDAY(O19)=7,WEEKDAY(O19)=1,O19=fériés)</formula>
    </cfRule>
  </conditionalFormatting>
  <conditionalFormatting sqref="O19:S19">
    <cfRule type="expression" dxfId="362" priority="280" stopIfTrue="1">
      <formula>OR(WEEKDAY(O19)=7,WEEKDAY(O19)=1,O19=fériés)</formula>
    </cfRule>
  </conditionalFormatting>
  <conditionalFormatting sqref="O19:S19">
    <cfRule type="expression" dxfId="361" priority="279" stopIfTrue="1">
      <formula>OR(WEEKDAY(O19)=7,WEEKDAY(O19)=1,O19=fériés)</formula>
    </cfRule>
  </conditionalFormatting>
  <conditionalFormatting sqref="O19:S19">
    <cfRule type="expression" dxfId="360" priority="277" stopIfTrue="1">
      <formula>OR(DAY(O19)=1,DAY(O19)=2,DAY(O19)=3)</formula>
    </cfRule>
    <cfRule type="expression" dxfId="359" priority="278" stopIfTrue="1">
      <formula>OR(WEEKDAY(O19)=7,WEEKDAY(O19)=1,O19=fériés)</formula>
    </cfRule>
  </conditionalFormatting>
  <conditionalFormatting sqref="O19:S19">
    <cfRule type="expression" dxfId="358" priority="276" stopIfTrue="1">
      <formula>OR(WEEKDAY(O19)=7,WEEKDAY(O19)=1,O19=fériés)</formula>
    </cfRule>
  </conditionalFormatting>
  <conditionalFormatting sqref="O19:S19">
    <cfRule type="expression" dxfId="357" priority="275" stopIfTrue="1">
      <formula>OR(WEEKDAY(O19)=7,WEEKDAY(O19)=1,O19=fériés)</formula>
    </cfRule>
  </conditionalFormatting>
  <conditionalFormatting sqref="O19:S19">
    <cfRule type="expression" dxfId="356" priority="274" stopIfTrue="1">
      <formula>OR(WEEKDAY(O19)=7,WEEKDAY(O19)=1,O19=fériés)</formula>
    </cfRule>
  </conditionalFormatting>
  <conditionalFormatting sqref="V19:Z19">
    <cfRule type="expression" dxfId="355" priority="273" stopIfTrue="1">
      <formula>OR(WEEKDAY(V19)=7,WEEKDAY(V19)=1,V19=fériés)</formula>
    </cfRule>
  </conditionalFormatting>
  <conditionalFormatting sqref="V19:Z19">
    <cfRule type="expression" dxfId="354" priority="272" stopIfTrue="1">
      <formula>OR(WEEKDAY(V19)=7,WEEKDAY(V19)=1,V19=fériés)</formula>
    </cfRule>
  </conditionalFormatting>
  <conditionalFormatting sqref="V19:Z19">
    <cfRule type="expression" dxfId="353" priority="271" stopIfTrue="1">
      <formula>OR(WEEKDAY(V19)=7,WEEKDAY(V19)=1,V19=fériés)</formula>
    </cfRule>
  </conditionalFormatting>
  <conditionalFormatting sqref="V19:Z19">
    <cfRule type="expression" dxfId="352" priority="270" stopIfTrue="1">
      <formula>OR(WEEKDAY(V19)=7,WEEKDAY(V19)=1,V19=fériés)</formula>
    </cfRule>
  </conditionalFormatting>
  <conditionalFormatting sqref="V19:Z19">
    <cfRule type="expression" dxfId="351" priority="268" stopIfTrue="1">
      <formula>OR(DAY(V19)=1,DAY(V19)=2,DAY(V19)=3)</formula>
    </cfRule>
    <cfRule type="expression" dxfId="350" priority="269" stopIfTrue="1">
      <formula>OR(WEEKDAY(V19)=7,WEEKDAY(V19)=1,V19=fériés)</formula>
    </cfRule>
  </conditionalFormatting>
  <conditionalFormatting sqref="V19:Z19">
    <cfRule type="expression" dxfId="349" priority="267" stopIfTrue="1">
      <formula>OR(WEEKDAY(V19)=7,WEEKDAY(V19)=1,V19=fériés)</formula>
    </cfRule>
  </conditionalFormatting>
  <conditionalFormatting sqref="V19:Z19">
    <cfRule type="expression" dxfId="348" priority="266" stopIfTrue="1">
      <formula>OR(WEEKDAY(V19)=7,WEEKDAY(V19)=1,V19=fériés)</formula>
    </cfRule>
  </conditionalFormatting>
  <conditionalFormatting sqref="V19:Z19">
    <cfRule type="expression" dxfId="347" priority="265" stopIfTrue="1">
      <formula>OR(WEEKDAY(V19)=7,WEEKDAY(V19)=1,V19=fériés)</formula>
    </cfRule>
  </conditionalFormatting>
  <conditionalFormatting sqref="H22:I22">
    <cfRule type="expression" dxfId="346" priority="264" stopIfTrue="1">
      <formula>OR(WEEKDAY(H22)=7,WEEKDAY(H22)=1,H22=fériés)</formula>
    </cfRule>
  </conditionalFormatting>
  <conditionalFormatting sqref="H22:I22">
    <cfRule type="expression" dxfId="345" priority="263" stopIfTrue="1">
      <formula>OR(WEEKDAY(H22)=7,WEEKDAY(H22)=1,H22=fériés)</formula>
    </cfRule>
  </conditionalFormatting>
  <conditionalFormatting sqref="H22:I22">
    <cfRule type="expression" dxfId="344" priority="262" stopIfTrue="1">
      <formula>OR(WEEKDAY(H22)=7,WEEKDAY(H22)=1,H22=fériés)</formula>
    </cfRule>
  </conditionalFormatting>
  <conditionalFormatting sqref="H22:I22">
    <cfRule type="expression" dxfId="343" priority="261" stopIfTrue="1">
      <formula>OR(WEEKDAY(H22)=7,WEEKDAY(H22)=1,H22=fériés)</formula>
    </cfRule>
  </conditionalFormatting>
  <conditionalFormatting sqref="H22:I22">
    <cfRule type="expression" dxfId="342" priority="259" stopIfTrue="1">
      <formula>OR(DAY(H22)=1,DAY(H22)=2,DAY(H22)=3)</formula>
    </cfRule>
    <cfRule type="expression" dxfId="341" priority="260" stopIfTrue="1">
      <formula>OR(WEEKDAY(H22)=7,WEEKDAY(H22)=1,H22=fériés)</formula>
    </cfRule>
  </conditionalFormatting>
  <conditionalFormatting sqref="H22:I22">
    <cfRule type="expression" dxfId="340" priority="258" stopIfTrue="1">
      <formula>OR(WEEKDAY(H22)=7,WEEKDAY(H22)=1,H22=fériés)</formula>
    </cfRule>
  </conditionalFormatting>
  <conditionalFormatting sqref="H22:I22">
    <cfRule type="expression" dxfId="339" priority="257" stopIfTrue="1">
      <formula>OR(WEEKDAY(H22)=7,WEEKDAY(H22)=1,H22=fériés)</formula>
    </cfRule>
  </conditionalFormatting>
  <conditionalFormatting sqref="H22:I22">
    <cfRule type="expression" dxfId="338" priority="256" stopIfTrue="1">
      <formula>OR(WEEKDAY(H22)=7,WEEKDAY(H22)=1,H22=fériés)</formula>
    </cfRule>
  </conditionalFormatting>
  <conditionalFormatting sqref="W22:Z22">
    <cfRule type="expression" dxfId="337" priority="246" stopIfTrue="1">
      <formula>OR(WEEKDAY(W22)=7,WEEKDAY(W22)=1,W22=fériés)</formula>
    </cfRule>
  </conditionalFormatting>
  <conditionalFormatting sqref="W22:Z22">
    <cfRule type="expression" dxfId="336" priority="245" stopIfTrue="1">
      <formula>OR(WEEKDAY(W22)=7,WEEKDAY(W22)=1,W22=fériés)</formula>
    </cfRule>
  </conditionalFormatting>
  <conditionalFormatting sqref="W22:Z22">
    <cfRule type="expression" dxfId="335" priority="244" stopIfTrue="1">
      <formula>OR(WEEKDAY(W22)=7,WEEKDAY(W22)=1,W22=fériés)</formula>
    </cfRule>
  </conditionalFormatting>
  <conditionalFormatting sqref="W22:Z22">
    <cfRule type="expression" dxfId="334" priority="243" stopIfTrue="1">
      <formula>OR(WEEKDAY(W22)=7,WEEKDAY(W22)=1,W22=fériés)</formula>
    </cfRule>
  </conditionalFormatting>
  <conditionalFormatting sqref="W22:Z22">
    <cfRule type="expression" dxfId="333" priority="241" stopIfTrue="1">
      <formula>OR(DAY(W22)=1,DAY(W22)=2,DAY(W22)=3)</formula>
    </cfRule>
    <cfRule type="expression" dxfId="332" priority="242" stopIfTrue="1">
      <formula>OR(WEEKDAY(W22)=7,WEEKDAY(W22)=1,W22=fériés)</formula>
    </cfRule>
  </conditionalFormatting>
  <conditionalFormatting sqref="W22:Z22">
    <cfRule type="expression" dxfId="331" priority="240" stopIfTrue="1">
      <formula>OR(WEEKDAY(W22)=7,WEEKDAY(W22)=1,W22=fériés)</formula>
    </cfRule>
  </conditionalFormatting>
  <conditionalFormatting sqref="W22:Z22">
    <cfRule type="expression" dxfId="330" priority="239" stopIfTrue="1">
      <formula>OR(WEEKDAY(W22)=7,WEEKDAY(W22)=1,W22=fériés)</formula>
    </cfRule>
  </conditionalFormatting>
  <conditionalFormatting sqref="W22:Z22">
    <cfRule type="expression" dxfId="329" priority="238" stopIfTrue="1">
      <formula>OR(WEEKDAY(W22)=7,WEEKDAY(W22)=1,W22=fériés)</formula>
    </cfRule>
  </conditionalFormatting>
  <conditionalFormatting sqref="AC3:AF3">
    <cfRule type="expression" dxfId="328" priority="183" stopIfTrue="1">
      <formula>OR(WEEKDAY(AC3)=7,WEEKDAY(AC3)=1,AC3=fériés)</formula>
    </cfRule>
  </conditionalFormatting>
  <conditionalFormatting sqref="AC3:AF3">
    <cfRule type="expression" dxfId="327" priority="182" stopIfTrue="1">
      <formula>OR(WEEKDAY(AC3)=7,WEEKDAY(AC3)=1,AC3=fériés)</formula>
    </cfRule>
  </conditionalFormatting>
  <conditionalFormatting sqref="AC3:AF3">
    <cfRule type="expression" dxfId="326" priority="181" stopIfTrue="1">
      <formula>OR(WEEKDAY(AC3)=7,WEEKDAY(AC3)=1,AC3=fériés)</formula>
    </cfRule>
  </conditionalFormatting>
  <conditionalFormatting sqref="AC3:AF3">
    <cfRule type="expression" dxfId="325" priority="180" stopIfTrue="1">
      <formula>OR(WEEKDAY(AC3)=7,WEEKDAY(AC3)=1,AC3=fériés)</formula>
    </cfRule>
  </conditionalFormatting>
  <conditionalFormatting sqref="AC3:AF3">
    <cfRule type="expression" dxfId="324" priority="178" stopIfTrue="1">
      <formula>OR(DAY(AC3)=1,DAY(AC3)=2,DAY(AC3)=3)</formula>
    </cfRule>
    <cfRule type="expression" dxfId="323" priority="179" stopIfTrue="1">
      <formula>OR(WEEKDAY(AC3)=7,WEEKDAY(AC3)=1,AC3=fériés)</formula>
    </cfRule>
  </conditionalFormatting>
  <conditionalFormatting sqref="AC3:AF3">
    <cfRule type="expression" dxfId="322" priority="177" stopIfTrue="1">
      <formula>OR(WEEKDAY(AC3)=7,WEEKDAY(AC3)=1,AC3=fériés)</formula>
    </cfRule>
  </conditionalFormatting>
  <conditionalFormatting sqref="AC3:AF3">
    <cfRule type="expression" dxfId="321" priority="176" stopIfTrue="1">
      <formula>OR(WEEKDAY(AC3)=7,WEEKDAY(AC3)=1,AC3=fériés)</formula>
    </cfRule>
  </conditionalFormatting>
  <conditionalFormatting sqref="AC3:AF3">
    <cfRule type="expression" dxfId="320" priority="175" stopIfTrue="1">
      <formula>OR(WEEKDAY(AC3)=7,WEEKDAY(AC3)=1,AC3=fériés)</formula>
    </cfRule>
  </conditionalFormatting>
  <conditionalFormatting sqref="AC5:AF5">
    <cfRule type="expression" dxfId="319" priority="174" stopIfTrue="1">
      <formula>OR(WEEKDAY(AC5)=7,WEEKDAY(AC5)=1,AC5=fériés)</formula>
    </cfRule>
  </conditionalFormatting>
  <conditionalFormatting sqref="AC5:AF5">
    <cfRule type="expression" dxfId="318" priority="173" stopIfTrue="1">
      <formula>OR(WEEKDAY(AC5)=7,WEEKDAY(AC5)=1,AC5=fériés)</formula>
    </cfRule>
  </conditionalFormatting>
  <conditionalFormatting sqref="AC5:AF5">
    <cfRule type="expression" dxfId="317" priority="172" stopIfTrue="1">
      <formula>OR(WEEKDAY(AC5)=7,WEEKDAY(AC5)=1,AC5=fériés)</formula>
    </cfRule>
  </conditionalFormatting>
  <conditionalFormatting sqref="AC5:AF5">
    <cfRule type="expression" dxfId="316" priority="171" stopIfTrue="1">
      <formula>OR(WEEKDAY(AC5)=7,WEEKDAY(AC5)=1,AC5=fériés)</formula>
    </cfRule>
  </conditionalFormatting>
  <conditionalFormatting sqref="AC5:AF5">
    <cfRule type="expression" dxfId="315" priority="169" stopIfTrue="1">
      <formula>OR(DAY(AC5)=1,DAY(AC5)=2,DAY(AC5)=3)</formula>
    </cfRule>
    <cfRule type="expression" dxfId="314" priority="170" stopIfTrue="1">
      <formula>OR(WEEKDAY(AC5)=7,WEEKDAY(AC5)=1,AC5=fériés)</formula>
    </cfRule>
  </conditionalFormatting>
  <conditionalFormatting sqref="AC5:AF5">
    <cfRule type="expression" dxfId="313" priority="168" stopIfTrue="1">
      <formula>OR(WEEKDAY(AC5)=7,WEEKDAY(AC5)=1,AC5=fériés)</formula>
    </cfRule>
  </conditionalFormatting>
  <conditionalFormatting sqref="AC5:AF5">
    <cfRule type="expression" dxfId="312" priority="167" stopIfTrue="1">
      <formula>OR(WEEKDAY(AC5)=7,WEEKDAY(AC5)=1,AC5=fériés)</formula>
    </cfRule>
  </conditionalFormatting>
  <conditionalFormatting sqref="AC5:AF5">
    <cfRule type="expression" dxfId="311" priority="166" stopIfTrue="1">
      <formula>OR(WEEKDAY(AC5)=7,WEEKDAY(AC5)=1,AC5=fériés)</formula>
    </cfRule>
  </conditionalFormatting>
  <conditionalFormatting sqref="AD19:AF19">
    <cfRule type="expression" dxfId="310" priority="147" stopIfTrue="1">
      <formula>OR(WEEKDAY(AD19)=7,WEEKDAY(AD19)=1,AD19=fériés)</formula>
    </cfRule>
  </conditionalFormatting>
  <conditionalFormatting sqref="AD19:AF19">
    <cfRule type="expression" dxfId="309" priority="146" stopIfTrue="1">
      <formula>OR(WEEKDAY(AD19)=7,WEEKDAY(AD19)=1,AD19=fériés)</formula>
    </cfRule>
  </conditionalFormatting>
  <conditionalFormatting sqref="AD19:AF19">
    <cfRule type="expression" dxfId="308" priority="145" stopIfTrue="1">
      <formula>OR(WEEKDAY(AD19)=7,WEEKDAY(AD19)=1,AD19=fériés)</formula>
    </cfRule>
  </conditionalFormatting>
  <conditionalFormatting sqref="AD19:AF19">
    <cfRule type="expression" dxfId="307" priority="144" stopIfTrue="1">
      <formula>OR(WEEKDAY(AD19)=7,WEEKDAY(AD19)=1,AD19=fériés)</formula>
    </cfRule>
  </conditionalFormatting>
  <conditionalFormatting sqref="AD19:AF19">
    <cfRule type="expression" dxfId="306" priority="142" stopIfTrue="1">
      <formula>OR(DAY(AD19)=1,DAY(AD19)=2,DAY(AD19)=3)</formula>
    </cfRule>
    <cfRule type="expression" dxfId="305" priority="143" stopIfTrue="1">
      <formula>OR(WEEKDAY(AD19)=7,WEEKDAY(AD19)=1,AD19=fériés)</formula>
    </cfRule>
  </conditionalFormatting>
  <conditionalFormatting sqref="AD19:AF19">
    <cfRule type="expression" dxfId="304" priority="141" stopIfTrue="1">
      <formula>OR(WEEKDAY(AD19)=7,WEEKDAY(AD19)=1,AD19=fériés)</formula>
    </cfRule>
  </conditionalFormatting>
  <conditionalFormatting sqref="AD19:AF19">
    <cfRule type="expression" dxfId="303" priority="140" stopIfTrue="1">
      <formula>OR(WEEKDAY(AD19)=7,WEEKDAY(AD19)=1,AD19=fériés)</formula>
    </cfRule>
  </conditionalFormatting>
  <conditionalFormatting sqref="AD19:AF19">
    <cfRule type="expression" dxfId="302" priority="139" stopIfTrue="1">
      <formula>OR(WEEKDAY(AD19)=7,WEEKDAY(AD19)=1,AD19=fériés)</formula>
    </cfRule>
  </conditionalFormatting>
  <conditionalFormatting sqref="AD22">
    <cfRule type="expression" dxfId="301" priority="129" stopIfTrue="1">
      <formula>OR(WEEKDAY(AD22)=7,WEEKDAY(AD22)=1,AD22=fériés)</formula>
    </cfRule>
  </conditionalFormatting>
  <conditionalFormatting sqref="AD22">
    <cfRule type="expression" dxfId="300" priority="128" stopIfTrue="1">
      <formula>OR(WEEKDAY(AD22)=7,WEEKDAY(AD22)=1,AD22=fériés)</formula>
    </cfRule>
  </conditionalFormatting>
  <conditionalFormatting sqref="AD22">
    <cfRule type="expression" dxfId="299" priority="127" stopIfTrue="1">
      <formula>OR(WEEKDAY(AD22)=7,WEEKDAY(AD22)=1,AD22=fériés)</formula>
    </cfRule>
  </conditionalFormatting>
  <conditionalFormatting sqref="AD22">
    <cfRule type="expression" dxfId="298" priority="126" stopIfTrue="1">
      <formula>OR(WEEKDAY(AD22)=7,WEEKDAY(AD22)=1,AD22=fériés)</formula>
    </cfRule>
  </conditionalFormatting>
  <conditionalFormatting sqref="AD22">
    <cfRule type="expression" dxfId="297" priority="124" stopIfTrue="1">
      <formula>OR(DAY(AD22)=1,DAY(AD22)=2,DAY(AD22)=3)</formula>
    </cfRule>
    <cfRule type="expression" dxfId="296" priority="125" stopIfTrue="1">
      <formula>OR(WEEKDAY(AD22)=7,WEEKDAY(AD22)=1,AD22=fériés)</formula>
    </cfRule>
  </conditionalFormatting>
  <conditionalFormatting sqref="AD22">
    <cfRule type="expression" dxfId="295" priority="123" stopIfTrue="1">
      <formula>OR(WEEKDAY(AD22)=7,WEEKDAY(AD22)=1,AD22=fériés)</formula>
    </cfRule>
  </conditionalFormatting>
  <conditionalFormatting sqref="AD22">
    <cfRule type="expression" dxfId="294" priority="122" stopIfTrue="1">
      <formula>OR(WEEKDAY(AD22)=7,WEEKDAY(AD22)=1,AD22=fériés)</formula>
    </cfRule>
  </conditionalFormatting>
  <conditionalFormatting sqref="AD22">
    <cfRule type="expression" dxfId="293" priority="121" stopIfTrue="1">
      <formula>OR(WEEKDAY(AD22)=7,WEEKDAY(AD22)=1,AD22=fériés)</formula>
    </cfRule>
  </conditionalFormatting>
  <conditionalFormatting sqref="AC12:AF12 AD13:AF15">
    <cfRule type="expression" dxfId="292" priority="111" stopIfTrue="1">
      <formula>OR(WEEKDAY(AC12)=7,WEEKDAY(AC12)=1,AC12=fériés)</formula>
    </cfRule>
  </conditionalFormatting>
  <conditionalFormatting sqref="AC12:AF12 AD13:AF15">
    <cfRule type="expression" dxfId="291" priority="110" stopIfTrue="1">
      <formula>OR(WEEKDAY(AC12)=7,WEEKDAY(AC12)=1,AC12=fériés)</formula>
    </cfRule>
  </conditionalFormatting>
  <conditionalFormatting sqref="AC12:AF12 AD13:AF15">
    <cfRule type="expression" dxfId="290" priority="109" stopIfTrue="1">
      <formula>OR(WEEKDAY(AC12)=7,WEEKDAY(AC12)=1,AC12=fériés)</formula>
    </cfRule>
  </conditionalFormatting>
  <conditionalFormatting sqref="AC12:AF12 AD13:AF15">
    <cfRule type="expression" dxfId="289" priority="108" stopIfTrue="1">
      <formula>OR(WEEKDAY(AC12)=7,WEEKDAY(AC12)=1,AC12=fériés)</formula>
    </cfRule>
  </conditionalFormatting>
  <conditionalFormatting sqref="AC12:AF12 AD13:AF15">
    <cfRule type="expression" dxfId="288" priority="106" stopIfTrue="1">
      <formula>OR(DAY(AC12)=1,DAY(AC12)=2,DAY(AC12)=3)</formula>
    </cfRule>
    <cfRule type="expression" dxfId="287" priority="107" stopIfTrue="1">
      <formula>OR(WEEKDAY(AC12)=7,WEEKDAY(AC12)=1,AC12=fériés)</formula>
    </cfRule>
  </conditionalFormatting>
  <conditionalFormatting sqref="AC12:AF12 AD13:AF15">
    <cfRule type="expression" dxfId="286" priority="105" stopIfTrue="1">
      <formula>OR(WEEKDAY(AC12)=7,WEEKDAY(AC12)=1,AC12=fériés)</formula>
    </cfRule>
  </conditionalFormatting>
  <conditionalFormatting sqref="AC12:AF12 AD13:AF15">
    <cfRule type="expression" dxfId="285" priority="104" stopIfTrue="1">
      <formula>OR(WEEKDAY(AC12)=7,WEEKDAY(AC12)=1,AC12=fériés)</formula>
    </cfRule>
  </conditionalFormatting>
  <conditionalFormatting sqref="AC12:AF12 AD13:AF15">
    <cfRule type="expression" dxfId="284" priority="103" stopIfTrue="1">
      <formula>OR(WEEKDAY(AC12)=7,WEEKDAY(AC12)=1,AC12=fériés)</formula>
    </cfRule>
  </conditionalFormatting>
  <conditionalFormatting sqref="C25:E25">
    <cfRule type="expression" dxfId="283" priority="102" stopIfTrue="1">
      <formula>OR(WEEKDAY(C25)=7,WEEKDAY(C25)=1,C25=fériés)</formula>
    </cfRule>
  </conditionalFormatting>
  <conditionalFormatting sqref="C25:E25">
    <cfRule type="expression" dxfId="282" priority="101" stopIfTrue="1">
      <formula>OR(WEEKDAY(C25)=7,WEEKDAY(C25)=1,C25=fériés)</formula>
    </cfRule>
  </conditionalFormatting>
  <conditionalFormatting sqref="C25:E25">
    <cfRule type="expression" dxfId="281" priority="100" stopIfTrue="1">
      <formula>OR(WEEKDAY(C25)=7,WEEKDAY(C25)=1,C25=fériés)</formula>
    </cfRule>
  </conditionalFormatting>
  <conditionalFormatting sqref="C25:E25">
    <cfRule type="expression" dxfId="280" priority="99" stopIfTrue="1">
      <formula>OR(WEEKDAY(C25)=7,WEEKDAY(C25)=1,C25=fériés)</formula>
    </cfRule>
  </conditionalFormatting>
  <conditionalFormatting sqref="C25:E25">
    <cfRule type="expression" dxfId="279" priority="97" stopIfTrue="1">
      <formula>OR(DAY(C25)=1,DAY(C25)=2,DAY(C25)=3)</formula>
    </cfRule>
    <cfRule type="expression" dxfId="278" priority="98" stopIfTrue="1">
      <formula>OR(WEEKDAY(C25)=7,WEEKDAY(C25)=1,C25=fériés)</formula>
    </cfRule>
  </conditionalFormatting>
  <conditionalFormatting sqref="C25:E25">
    <cfRule type="expression" dxfId="277" priority="96" stopIfTrue="1">
      <formula>OR(WEEKDAY(C25)=7,WEEKDAY(C25)=1,C25=fériés)</formula>
    </cfRule>
  </conditionalFormatting>
  <conditionalFormatting sqref="C25:E25">
    <cfRule type="expression" dxfId="276" priority="95" stopIfTrue="1">
      <formula>OR(WEEKDAY(C25)=7,WEEKDAY(C25)=1,C25=fériés)</formula>
    </cfRule>
  </conditionalFormatting>
  <conditionalFormatting sqref="C25:E25">
    <cfRule type="expression" dxfId="275" priority="94" stopIfTrue="1">
      <formula>OR(WEEKDAY(C25)=7,WEEKDAY(C25)=1,C25=fériés)</formula>
    </cfRule>
  </conditionalFormatting>
  <conditionalFormatting sqref="C27:E27">
    <cfRule type="expression" dxfId="274" priority="93" stopIfTrue="1">
      <formula>OR(WEEKDAY(C27)=7,WEEKDAY(C27)=1,C27=fériés)</formula>
    </cfRule>
  </conditionalFormatting>
  <conditionalFormatting sqref="C27:E27">
    <cfRule type="expression" dxfId="273" priority="92" stopIfTrue="1">
      <formula>OR(WEEKDAY(C27)=7,WEEKDAY(C27)=1,C27=fériés)</formula>
    </cfRule>
  </conditionalFormatting>
  <conditionalFormatting sqref="C27:E27">
    <cfRule type="expression" dxfId="272" priority="91" stopIfTrue="1">
      <formula>OR(WEEKDAY(C27)=7,WEEKDAY(C27)=1,C27=fériés)</formula>
    </cfRule>
  </conditionalFormatting>
  <conditionalFormatting sqref="C27:E27">
    <cfRule type="expression" dxfId="271" priority="90" stopIfTrue="1">
      <formula>OR(WEEKDAY(C27)=7,WEEKDAY(C27)=1,C27=fériés)</formula>
    </cfRule>
  </conditionalFormatting>
  <conditionalFormatting sqref="C27:E27">
    <cfRule type="expression" dxfId="270" priority="88" stopIfTrue="1">
      <formula>OR(DAY(C27)=1,DAY(C27)=2,DAY(C27)=3)</formula>
    </cfRule>
    <cfRule type="expression" dxfId="269" priority="89" stopIfTrue="1">
      <formula>OR(WEEKDAY(C27)=7,WEEKDAY(C27)=1,C27=fériés)</formula>
    </cfRule>
  </conditionalFormatting>
  <conditionalFormatting sqref="C27:E27">
    <cfRule type="expression" dxfId="268" priority="87" stopIfTrue="1">
      <formula>OR(WEEKDAY(C27)=7,WEEKDAY(C27)=1,C27=fériés)</formula>
    </cfRule>
  </conditionalFormatting>
  <conditionalFormatting sqref="C27:E27">
    <cfRule type="expression" dxfId="267" priority="86" stopIfTrue="1">
      <formula>OR(WEEKDAY(C27)=7,WEEKDAY(C27)=1,C27=fériés)</formula>
    </cfRule>
  </conditionalFormatting>
  <conditionalFormatting sqref="C27:E27">
    <cfRule type="expression" dxfId="266" priority="85" stopIfTrue="1">
      <formula>OR(WEEKDAY(C27)=7,WEEKDAY(C27)=1,C27=fériés)</formula>
    </cfRule>
  </conditionalFormatting>
  <conditionalFormatting sqref="H27:L27">
    <cfRule type="expression" dxfId="265" priority="84" stopIfTrue="1">
      <formula>OR(WEEKDAY(H27)=7,WEEKDAY(H27)=1,H27=fériés)</formula>
    </cfRule>
  </conditionalFormatting>
  <conditionalFormatting sqref="H27:L27">
    <cfRule type="expression" dxfId="264" priority="83" stopIfTrue="1">
      <formula>OR(WEEKDAY(H27)=7,WEEKDAY(H27)=1,H27=fériés)</formula>
    </cfRule>
  </conditionalFormatting>
  <conditionalFormatting sqref="H27:L27">
    <cfRule type="expression" dxfId="263" priority="82" stopIfTrue="1">
      <formula>OR(WEEKDAY(H27)=7,WEEKDAY(H27)=1,H27=fériés)</formula>
    </cfRule>
  </conditionalFormatting>
  <conditionalFormatting sqref="H27:L27">
    <cfRule type="expression" dxfId="262" priority="81" stopIfTrue="1">
      <formula>OR(WEEKDAY(H27)=7,WEEKDAY(H27)=1,H27=fériés)</formula>
    </cfRule>
  </conditionalFormatting>
  <conditionalFormatting sqref="H27:L27">
    <cfRule type="expression" dxfId="261" priority="79" stopIfTrue="1">
      <formula>OR(DAY(H27)=1,DAY(H27)=2,DAY(H27)=3)</formula>
    </cfRule>
    <cfRule type="expression" dxfId="260" priority="80" stopIfTrue="1">
      <formula>OR(WEEKDAY(H27)=7,WEEKDAY(H27)=1,H27=fériés)</formula>
    </cfRule>
  </conditionalFormatting>
  <conditionalFormatting sqref="H27:L27">
    <cfRule type="expression" dxfId="259" priority="78" stopIfTrue="1">
      <formula>OR(WEEKDAY(H27)=7,WEEKDAY(H27)=1,H27=fériés)</formula>
    </cfRule>
  </conditionalFormatting>
  <conditionalFormatting sqref="H27:L27">
    <cfRule type="expression" dxfId="258" priority="77" stopIfTrue="1">
      <formula>OR(WEEKDAY(H27)=7,WEEKDAY(H27)=1,H27=fériés)</formula>
    </cfRule>
  </conditionalFormatting>
  <conditionalFormatting sqref="H27:L27">
    <cfRule type="expression" dxfId="257" priority="76" stopIfTrue="1">
      <formula>OR(WEEKDAY(H27)=7,WEEKDAY(H27)=1,H27=fériés)</formula>
    </cfRule>
  </conditionalFormatting>
  <conditionalFormatting sqref="O27:S27">
    <cfRule type="expression" dxfId="256" priority="75" stopIfTrue="1">
      <formula>OR(WEEKDAY(O27)=7,WEEKDAY(O27)=1,O27=fériés)</formula>
    </cfRule>
  </conditionalFormatting>
  <conditionalFormatting sqref="O27:S27">
    <cfRule type="expression" dxfId="255" priority="74" stopIfTrue="1">
      <formula>OR(WEEKDAY(O27)=7,WEEKDAY(O27)=1,O27=fériés)</formula>
    </cfRule>
  </conditionalFormatting>
  <conditionalFormatting sqref="O27:S27">
    <cfRule type="expression" dxfId="254" priority="73" stopIfTrue="1">
      <formula>OR(WEEKDAY(O27)=7,WEEKDAY(O27)=1,O27=fériés)</formula>
    </cfRule>
  </conditionalFormatting>
  <conditionalFormatting sqref="O27:S27">
    <cfRule type="expression" dxfId="253" priority="72" stopIfTrue="1">
      <formula>OR(WEEKDAY(O27)=7,WEEKDAY(O27)=1,O27=fériés)</formula>
    </cfRule>
  </conditionalFormatting>
  <conditionalFormatting sqref="O27:S27">
    <cfRule type="expression" dxfId="252" priority="70" stopIfTrue="1">
      <formula>OR(DAY(O27)=1,DAY(O27)=2,DAY(O27)=3)</formula>
    </cfRule>
    <cfRule type="expression" dxfId="251" priority="71" stopIfTrue="1">
      <formula>OR(WEEKDAY(O27)=7,WEEKDAY(O27)=1,O27=fériés)</formula>
    </cfRule>
  </conditionalFormatting>
  <conditionalFormatting sqref="O27:S27">
    <cfRule type="expression" dxfId="250" priority="69" stopIfTrue="1">
      <formula>OR(WEEKDAY(O27)=7,WEEKDAY(O27)=1,O27=fériés)</formula>
    </cfRule>
  </conditionalFormatting>
  <conditionalFormatting sqref="O27:S27">
    <cfRule type="expression" dxfId="249" priority="68" stopIfTrue="1">
      <formula>OR(WEEKDAY(O27)=7,WEEKDAY(O27)=1,O27=fériés)</formula>
    </cfRule>
  </conditionalFormatting>
  <conditionalFormatting sqref="O27:S27">
    <cfRule type="expression" dxfId="248" priority="67" stopIfTrue="1">
      <formula>OR(WEEKDAY(O27)=7,WEEKDAY(O27)=1,O27=fériés)</formula>
    </cfRule>
  </conditionalFormatting>
  <conditionalFormatting sqref="V27:Z27">
    <cfRule type="expression" dxfId="247" priority="66" stopIfTrue="1">
      <formula>OR(WEEKDAY(V27)=7,WEEKDAY(V27)=1,V27=fériés)</formula>
    </cfRule>
  </conditionalFormatting>
  <conditionalFormatting sqref="V27:Z27">
    <cfRule type="expression" dxfId="246" priority="65" stopIfTrue="1">
      <formula>OR(WEEKDAY(V27)=7,WEEKDAY(V27)=1,V27=fériés)</formula>
    </cfRule>
  </conditionalFormatting>
  <conditionalFormatting sqref="V27:Z27">
    <cfRule type="expression" dxfId="245" priority="64" stopIfTrue="1">
      <formula>OR(WEEKDAY(V27)=7,WEEKDAY(V27)=1,V27=fériés)</formula>
    </cfRule>
  </conditionalFormatting>
  <conditionalFormatting sqref="V27:Z27">
    <cfRule type="expression" dxfId="244" priority="63" stopIfTrue="1">
      <formula>OR(WEEKDAY(V27)=7,WEEKDAY(V27)=1,V27=fériés)</formula>
    </cfRule>
  </conditionalFormatting>
  <conditionalFormatting sqref="V27:Z27">
    <cfRule type="expression" dxfId="243" priority="61" stopIfTrue="1">
      <formula>OR(DAY(V27)=1,DAY(V27)=2,DAY(V27)=3)</formula>
    </cfRule>
    <cfRule type="expression" dxfId="242" priority="62" stopIfTrue="1">
      <formula>OR(WEEKDAY(V27)=7,WEEKDAY(V27)=1,V27=fériés)</formula>
    </cfRule>
  </conditionalFormatting>
  <conditionalFormatting sqref="V27:Z27">
    <cfRule type="expression" dxfId="241" priority="60" stopIfTrue="1">
      <formula>OR(WEEKDAY(V27)=7,WEEKDAY(V27)=1,V27=fériés)</formula>
    </cfRule>
  </conditionalFormatting>
  <conditionalFormatting sqref="V27:Z27">
    <cfRule type="expression" dxfId="240" priority="59" stopIfTrue="1">
      <formula>OR(WEEKDAY(V27)=7,WEEKDAY(V27)=1,V27=fériés)</formula>
    </cfRule>
  </conditionalFormatting>
  <conditionalFormatting sqref="V27:Z27">
    <cfRule type="expression" dxfId="239" priority="58" stopIfTrue="1">
      <formula>OR(WEEKDAY(V27)=7,WEEKDAY(V27)=1,V27=fériés)</formula>
    </cfRule>
  </conditionalFormatting>
  <conditionalFormatting sqref="AC27:AF27">
    <cfRule type="expression" dxfId="238" priority="57" stopIfTrue="1">
      <formula>OR(WEEKDAY(AC27)=7,WEEKDAY(AC27)=1,AC27=fériés)</formula>
    </cfRule>
  </conditionalFormatting>
  <conditionalFormatting sqref="AC27:AF27">
    <cfRule type="expression" dxfId="237" priority="56" stopIfTrue="1">
      <formula>OR(WEEKDAY(AC27)=7,WEEKDAY(AC27)=1,AC27=fériés)</formula>
    </cfRule>
  </conditionalFormatting>
  <conditionalFormatting sqref="AC27:AF27">
    <cfRule type="expression" dxfId="236" priority="55" stopIfTrue="1">
      <formula>OR(WEEKDAY(AC27)=7,WEEKDAY(AC27)=1,AC27=fériés)</formula>
    </cfRule>
  </conditionalFormatting>
  <conditionalFormatting sqref="AC27:AF27">
    <cfRule type="expression" dxfId="235" priority="54" stopIfTrue="1">
      <formula>OR(WEEKDAY(AC27)=7,WEEKDAY(AC27)=1,AC27=fériés)</formula>
    </cfRule>
  </conditionalFormatting>
  <conditionalFormatting sqref="AC27:AF27">
    <cfRule type="expression" dxfId="234" priority="52" stopIfTrue="1">
      <formula>OR(DAY(AC27)=1,DAY(AC27)=2,DAY(AC27)=3)</formula>
    </cfRule>
    <cfRule type="expression" dxfId="233" priority="53" stopIfTrue="1">
      <formula>OR(WEEKDAY(AC27)=7,WEEKDAY(AC27)=1,AC27=fériés)</formula>
    </cfRule>
  </conditionalFormatting>
  <conditionalFormatting sqref="AC27:AF27">
    <cfRule type="expression" dxfId="232" priority="51" stopIfTrue="1">
      <formula>OR(WEEKDAY(AC27)=7,WEEKDAY(AC27)=1,AC27=fériés)</formula>
    </cfRule>
  </conditionalFormatting>
  <conditionalFormatting sqref="AC27:AF27">
    <cfRule type="expression" dxfId="231" priority="50" stopIfTrue="1">
      <formula>OR(WEEKDAY(AC27)=7,WEEKDAY(AC27)=1,AC27=fériés)</formula>
    </cfRule>
  </conditionalFormatting>
  <conditionalFormatting sqref="AC27:AF27">
    <cfRule type="expression" dxfId="230" priority="49" stopIfTrue="1">
      <formula>OR(WEEKDAY(AC27)=7,WEEKDAY(AC27)=1,AC27=fériés)</formula>
    </cfRule>
  </conditionalFormatting>
  <conditionalFormatting sqref="E4">
    <cfRule type="expression" dxfId="229" priority="28" stopIfTrue="1">
      <formula>OR(WEEKDAY(E4)=7,WEEKDAY(E4)=1,E4=fériés)</formula>
    </cfRule>
  </conditionalFormatting>
  <conditionalFormatting sqref="E4">
    <cfRule type="expression" dxfId="228" priority="26" stopIfTrue="1">
      <formula>OR(DAY(E4)=1,DAY(E4)=2,DAY(E4)=3)</formula>
    </cfRule>
    <cfRule type="expression" dxfId="227" priority="27" stopIfTrue="1">
      <formula>OR(WEEKDAY(E4)=7,WEEKDAY(E4)=1,E4=fériés)</formula>
    </cfRule>
  </conditionalFormatting>
  <conditionalFormatting sqref="K4">
    <cfRule type="expression" dxfId="226" priority="25" stopIfTrue="1">
      <formula>OR(WEEKDAY(K4)=7,WEEKDAY(K4)=1,K4=fériés)</formula>
    </cfRule>
  </conditionalFormatting>
  <conditionalFormatting sqref="K24">
    <cfRule type="expression" dxfId="225" priority="23" stopIfTrue="1">
      <formula>OR(WEEKDAY(K24)=7,WEEKDAY(K24)=1,K24=fériés)</formula>
    </cfRule>
  </conditionalFormatting>
  <conditionalFormatting sqref="C24">
    <cfRule type="expression" dxfId="224" priority="21" stopIfTrue="1">
      <formula>OR(WEEKDAY(C24)=7,WEEKDAY(C24)=1,C24=fériés)</formula>
    </cfRule>
  </conditionalFormatting>
  <conditionalFormatting sqref="AB13:AC19">
    <cfRule type="expression" dxfId="223" priority="18" stopIfTrue="1">
      <formula>OR(WEEKDAY(AB13)=7,WEEKDAY(AB13)=1,AB13=fériés)</formula>
    </cfRule>
  </conditionalFormatting>
  <conditionalFormatting sqref="AB22:AC22">
    <cfRule type="expression" dxfId="222" priority="17" stopIfTrue="1">
      <formula>OR(WEEKDAY(AB22)=7,WEEKDAY(AB22)=1,AB22=fériés)</formula>
    </cfRule>
  </conditionalFormatting>
  <conditionalFormatting sqref="O3:O5">
    <cfRule type="expression" dxfId="221" priority="16" stopIfTrue="1">
      <formula>OR(WEEKDAY(O3)=7,WEEKDAY(O3)=1,O3=fériés)</formula>
    </cfRule>
  </conditionalFormatting>
  <conditionalFormatting sqref="C6:AF11">
    <cfRule type="expression" dxfId="220" priority="15" stopIfTrue="1">
      <formula>OR(WEEKDAY(C6)=7,WEEKDAY(C6)=1,C6=fériés)</formula>
    </cfRule>
  </conditionalFormatting>
  <conditionalFormatting sqref="C6:AF11">
    <cfRule type="expression" dxfId="219" priority="14" stopIfTrue="1">
      <formula>OR(WEEKDAY(C6)=7,WEEKDAY(C6)=1,C6=fériés)</formula>
    </cfRule>
  </conditionalFormatting>
  <conditionalFormatting sqref="C6:AF11">
    <cfRule type="expression" dxfId="218" priority="13" stopIfTrue="1">
      <formula>OR(WEEKDAY(C6)=7,WEEKDAY(C6)=1,C6=fériés)</formula>
    </cfRule>
  </conditionalFormatting>
  <conditionalFormatting sqref="C23:AF23">
    <cfRule type="expression" dxfId="217" priority="12" stopIfTrue="1">
      <formula>OR(WEEKDAY(C23)=7,WEEKDAY(C23)=1,C23=fériés)</formula>
    </cfRule>
  </conditionalFormatting>
  <conditionalFormatting sqref="C23:AF23">
    <cfRule type="expression" dxfId="216" priority="11" stopIfTrue="1">
      <formula>OR(WEEKDAY(C23)=7,WEEKDAY(C23)=1,C23=fériés)</formula>
    </cfRule>
  </conditionalFormatting>
  <conditionalFormatting sqref="C23:AF23">
    <cfRule type="expression" dxfId="215" priority="10" stopIfTrue="1">
      <formula>OR(WEEKDAY(C23)=7,WEEKDAY(C23)=1,C23=fériés)</formula>
    </cfRule>
  </conditionalFormatting>
  <conditionalFormatting sqref="C20:M20 O20:AF20">
    <cfRule type="expression" dxfId="214" priority="9" stopIfTrue="1">
      <formula>OR(WEEKDAY(C20)=7,WEEKDAY(C20)=1,C20=fériés)</formula>
    </cfRule>
  </conditionalFormatting>
  <conditionalFormatting sqref="C21:O21">
    <cfRule type="expression" dxfId="213" priority="8" stopIfTrue="1">
      <formula>OR(WEEKDAY(C21)=7,WEEKDAY(C21)=1,C21=fériés)</formula>
    </cfRule>
  </conditionalFormatting>
  <conditionalFormatting sqref="J22:V22">
    <cfRule type="expression" dxfId="212" priority="7" stopIfTrue="1">
      <formula>OR(WEEKDAY(J22)=7,WEEKDAY(J22)=1,J22=fériés)</formula>
    </cfRule>
  </conditionalFormatting>
  <conditionalFormatting sqref="AE22:AF22">
    <cfRule type="expression" dxfId="211" priority="6" stopIfTrue="1">
      <formula>OR(WEEKDAY(AE22)=7,WEEKDAY(AE22)=1,AE22=fériés)</formula>
    </cfRule>
  </conditionalFormatting>
  <conditionalFormatting sqref="C13:C19">
    <cfRule type="expression" dxfId="210" priority="4" stopIfTrue="1">
      <formula>OR(WEEKDAY(C13)=7,WEEKDAY(C13)=1,C13=fériés)</formula>
    </cfRule>
  </conditionalFormatting>
  <conditionalFormatting sqref="C22">
    <cfRule type="expression" dxfId="209" priority="3" stopIfTrue="1">
      <formula>OR(WEEKDAY(C22)=7,WEEKDAY(C22)=1,C22=fériés)</formula>
    </cfRule>
  </conditionalFormatting>
  <conditionalFormatting sqref="N3:N5">
    <cfRule type="expression" dxfId="208" priority="2" stopIfTrue="1">
      <formula>OR(WEEKDAY(N3)=7,WEEKDAY(N3)=1,N3=fériés)</formula>
    </cfRule>
  </conditionalFormatting>
  <conditionalFormatting sqref="N20">
    <cfRule type="expression" dxfId="207" priority="1" stopIfTrue="1">
      <formula>OR(WEEKDAY(N20)=7,WEEKDAY(N20)=1,N20=fériés)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juin 2014&amp;R&amp;D - &amp;T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24">
    <pageSetUpPr fitToPage="1"/>
  </sheetPr>
  <dimension ref="A1:AG37"/>
  <sheetViews>
    <sheetView showZeros="0" zoomScale="90" zoomScaleNormal="90" workbookViewId="0">
      <pane xSplit="2" ySplit="2" topLeftCell="C9" activePane="bottomRight" state="frozen"/>
      <selection pane="topRight" activeCell="C1" sqref="C1"/>
      <selection pane="bottomLeft" activeCell="A3" sqref="A3"/>
      <selection pane="bottomRight" activeCell="C22" sqref="C22:F22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0">
        <f>DATE(Accueil!C2,19,1)</f>
        <v>46204</v>
      </c>
      <c r="B1" s="321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2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2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2" t="str">
        <f>INDEX({"D";"L";"M";"M";"J";"V";"S"},WEEKDAY(AG2))</f>
        <v>V</v>
      </c>
    </row>
    <row r="2" spans="1:33" ht="18" customHeight="1" x14ac:dyDescent="0.2">
      <c r="A2" s="322" t="str">
        <f>Accueil!J2</f>
        <v>Toulouse-Lautrec</v>
      </c>
      <c r="B2" s="323"/>
      <c r="C2" s="5">
        <f>A1</f>
        <v>46204</v>
      </c>
      <c r="D2" s="5">
        <f t="shared" ref="D2:AG2" si="0">C2+1</f>
        <v>46205</v>
      </c>
      <c r="E2" s="5">
        <f t="shared" si="0"/>
        <v>46206</v>
      </c>
      <c r="F2" s="5">
        <f t="shared" si="0"/>
        <v>46207</v>
      </c>
      <c r="G2" s="5">
        <f t="shared" si="0"/>
        <v>46208</v>
      </c>
      <c r="H2" s="5">
        <f t="shared" si="0"/>
        <v>46209</v>
      </c>
      <c r="I2" s="5">
        <f t="shared" si="0"/>
        <v>46210</v>
      </c>
      <c r="J2" s="5">
        <f t="shared" si="0"/>
        <v>46211</v>
      </c>
      <c r="K2" s="5">
        <f t="shared" si="0"/>
        <v>46212</v>
      </c>
      <c r="L2" s="5">
        <f t="shared" si="0"/>
        <v>46213</v>
      </c>
      <c r="M2" s="5">
        <f t="shared" si="0"/>
        <v>46214</v>
      </c>
      <c r="N2" s="5">
        <f t="shared" si="0"/>
        <v>46215</v>
      </c>
      <c r="O2" s="5">
        <f t="shared" si="0"/>
        <v>46216</v>
      </c>
      <c r="P2" s="5">
        <f t="shared" si="0"/>
        <v>46217</v>
      </c>
      <c r="Q2" s="5">
        <f t="shared" si="0"/>
        <v>46218</v>
      </c>
      <c r="R2" s="5">
        <f t="shared" si="0"/>
        <v>46219</v>
      </c>
      <c r="S2" s="5">
        <f t="shared" si="0"/>
        <v>46220</v>
      </c>
      <c r="T2" s="5">
        <f t="shared" si="0"/>
        <v>46221</v>
      </c>
      <c r="U2" s="5">
        <f t="shared" si="0"/>
        <v>46222</v>
      </c>
      <c r="V2" s="5">
        <f t="shared" si="0"/>
        <v>46223</v>
      </c>
      <c r="W2" s="5">
        <f t="shared" si="0"/>
        <v>46224</v>
      </c>
      <c r="X2" s="5">
        <f t="shared" si="0"/>
        <v>46225</v>
      </c>
      <c r="Y2" s="5">
        <f t="shared" si="0"/>
        <v>46226</v>
      </c>
      <c r="Z2" s="5">
        <f t="shared" si="0"/>
        <v>46227</v>
      </c>
      <c r="AA2" s="5">
        <f t="shared" si="0"/>
        <v>46228</v>
      </c>
      <c r="AB2" s="5">
        <f t="shared" si="0"/>
        <v>46229</v>
      </c>
      <c r="AC2" s="5">
        <f t="shared" si="0"/>
        <v>46230</v>
      </c>
      <c r="AD2" s="5">
        <f t="shared" si="0"/>
        <v>46231</v>
      </c>
      <c r="AE2" s="5">
        <f t="shared" si="0"/>
        <v>46232</v>
      </c>
      <c r="AF2" s="5">
        <f t="shared" si="0"/>
        <v>46233</v>
      </c>
      <c r="AG2" s="5">
        <f t="shared" si="0"/>
        <v>46234</v>
      </c>
    </row>
    <row r="3" spans="1:33" ht="18" customHeight="1" x14ac:dyDescent="0.25">
      <c r="A3" s="141" t="str">
        <f>Classes!A3</f>
        <v>T CF</v>
      </c>
      <c r="B3" s="142"/>
      <c r="C3" s="98"/>
      <c r="D3" s="102"/>
      <c r="E3" s="102"/>
      <c r="F3" s="102"/>
      <c r="G3" s="102"/>
      <c r="H3" s="150"/>
      <c r="I3" s="150"/>
      <c r="J3" s="150"/>
      <c r="K3" s="150"/>
      <c r="L3" s="150"/>
      <c r="M3" s="71"/>
      <c r="N3" s="71"/>
      <c r="O3" s="150"/>
      <c r="P3" s="71"/>
      <c r="Q3" s="150"/>
      <c r="R3" s="150"/>
      <c r="S3" s="150"/>
      <c r="T3" s="71"/>
      <c r="U3" s="71"/>
      <c r="V3" s="150"/>
      <c r="W3" s="150"/>
      <c r="X3" s="150"/>
      <c r="Y3" s="150"/>
      <c r="Z3" s="150"/>
      <c r="AA3" s="71"/>
      <c r="AB3" s="71"/>
      <c r="AC3" s="150"/>
      <c r="AD3" s="150"/>
      <c r="AE3" s="150"/>
      <c r="AF3" s="150"/>
      <c r="AG3" s="150"/>
    </row>
    <row r="4" spans="1:33" ht="18" customHeight="1" x14ac:dyDescent="0.25">
      <c r="A4" s="141" t="str">
        <f>Classes!A4</f>
        <v>T EPC</v>
      </c>
      <c r="B4" s="142"/>
      <c r="C4" s="102"/>
      <c r="D4" s="102"/>
      <c r="E4" s="102"/>
      <c r="F4" s="102"/>
      <c r="G4" s="102"/>
      <c r="H4" s="150"/>
      <c r="I4" s="150"/>
      <c r="J4" s="150"/>
      <c r="K4" s="150"/>
      <c r="L4" s="150"/>
      <c r="M4" s="71"/>
      <c r="N4" s="71"/>
      <c r="O4" s="150"/>
      <c r="P4" s="71"/>
      <c r="Q4" s="150"/>
      <c r="R4" s="150"/>
      <c r="S4" s="150"/>
      <c r="T4" s="71"/>
      <c r="U4" s="71"/>
      <c r="V4" s="150"/>
      <c r="W4" s="150"/>
      <c r="X4" s="150"/>
      <c r="Y4" s="150"/>
      <c r="Z4" s="150"/>
      <c r="AA4" s="71"/>
      <c r="AB4" s="71"/>
      <c r="AC4" s="150"/>
      <c r="AD4" s="150"/>
      <c r="AE4" s="150"/>
      <c r="AF4" s="150"/>
      <c r="AG4" s="150"/>
    </row>
    <row r="5" spans="1:33" ht="18" customHeight="1" x14ac:dyDescent="0.25">
      <c r="A5" s="141" t="str">
        <f>Classes!A5</f>
        <v>T PSR</v>
      </c>
      <c r="B5" s="142"/>
      <c r="C5" s="98"/>
      <c r="D5" s="102"/>
      <c r="E5" s="102"/>
      <c r="F5" s="102"/>
      <c r="G5" s="102"/>
      <c r="H5" s="150"/>
      <c r="I5" s="150"/>
      <c r="J5" s="150"/>
      <c r="K5" s="150"/>
      <c r="L5" s="150"/>
      <c r="M5" s="71"/>
      <c r="N5" s="71"/>
      <c r="O5" s="150"/>
      <c r="P5" s="71"/>
      <c r="Q5" s="150"/>
      <c r="R5" s="150"/>
      <c r="S5" s="150"/>
      <c r="T5" s="71"/>
      <c r="U5" s="71"/>
      <c r="V5" s="150"/>
      <c r="W5" s="150"/>
      <c r="X5" s="150"/>
      <c r="Y5" s="150"/>
      <c r="Z5" s="150"/>
      <c r="AA5" s="71"/>
      <c r="AB5" s="71"/>
      <c r="AC5" s="150"/>
      <c r="AD5" s="150"/>
      <c r="AE5" s="150"/>
      <c r="AF5" s="150"/>
      <c r="AG5" s="150"/>
    </row>
    <row r="6" spans="1:33" ht="18" customHeight="1" x14ac:dyDescent="0.25">
      <c r="A6" s="141" t="str">
        <f>Classes!A6</f>
        <v>1 AGORA</v>
      </c>
      <c r="B6" s="142"/>
      <c r="C6" s="102"/>
      <c r="D6" s="102"/>
      <c r="E6" s="102"/>
      <c r="F6" s="102"/>
      <c r="G6" s="102"/>
      <c r="H6" s="150"/>
      <c r="I6" s="150"/>
      <c r="J6" s="150"/>
      <c r="K6" s="150"/>
      <c r="L6" s="150"/>
      <c r="M6" s="71"/>
      <c r="N6" s="71"/>
      <c r="O6" s="150"/>
      <c r="P6" s="71"/>
      <c r="Q6" s="150"/>
      <c r="R6" s="150"/>
      <c r="S6" s="150"/>
      <c r="T6" s="71"/>
      <c r="U6" s="71"/>
      <c r="V6" s="150"/>
      <c r="W6" s="150"/>
      <c r="X6" s="150"/>
      <c r="Y6" s="150"/>
      <c r="Z6" s="150"/>
      <c r="AA6" s="71"/>
      <c r="AB6" s="71"/>
      <c r="AC6" s="150"/>
      <c r="AD6" s="150"/>
      <c r="AE6" s="150"/>
      <c r="AF6" s="150"/>
      <c r="AG6" s="150"/>
    </row>
    <row r="7" spans="1:33" ht="18" customHeight="1" x14ac:dyDescent="0.25">
      <c r="A7" s="141" t="str">
        <f>Classes!A7</f>
        <v>1 MA</v>
      </c>
      <c r="B7" s="142"/>
      <c r="C7" s="98"/>
      <c r="D7" s="102"/>
      <c r="E7" s="102"/>
      <c r="F7" s="102"/>
      <c r="G7" s="102"/>
      <c r="H7" s="150"/>
      <c r="I7" s="150"/>
      <c r="J7" s="150"/>
      <c r="K7" s="150"/>
      <c r="L7" s="150"/>
      <c r="M7" s="71"/>
      <c r="N7" s="71"/>
      <c r="O7" s="150"/>
      <c r="P7" s="71"/>
      <c r="Q7" s="150"/>
      <c r="R7" s="150"/>
      <c r="S7" s="150"/>
      <c r="T7" s="71"/>
      <c r="U7" s="71"/>
      <c r="V7" s="150"/>
      <c r="W7" s="150"/>
      <c r="X7" s="150"/>
      <c r="Y7" s="150"/>
      <c r="Z7" s="150"/>
      <c r="AA7" s="71"/>
      <c r="AB7" s="71"/>
      <c r="AC7" s="150"/>
      <c r="AD7" s="150"/>
      <c r="AE7" s="150"/>
      <c r="AF7" s="150"/>
      <c r="AG7" s="150"/>
    </row>
    <row r="8" spans="1:33" ht="18" customHeight="1" x14ac:dyDescent="0.25">
      <c r="A8" s="141" t="str">
        <f>Classes!A8</f>
        <v>1 MC</v>
      </c>
      <c r="B8" s="142"/>
      <c r="C8" s="98"/>
      <c r="D8" s="102"/>
      <c r="E8" s="102"/>
      <c r="F8" s="102"/>
      <c r="G8" s="102"/>
      <c r="H8" s="150"/>
      <c r="I8" s="150"/>
      <c r="J8" s="150"/>
      <c r="K8" s="150"/>
      <c r="L8" s="150"/>
      <c r="M8" s="71"/>
      <c r="N8" s="71"/>
      <c r="O8" s="150"/>
      <c r="P8" s="71"/>
      <c r="Q8" s="150"/>
      <c r="R8" s="150"/>
      <c r="S8" s="150"/>
      <c r="T8" s="71"/>
      <c r="U8" s="71"/>
      <c r="V8" s="150"/>
      <c r="W8" s="150"/>
      <c r="X8" s="150"/>
      <c r="Y8" s="150"/>
      <c r="Z8" s="150"/>
      <c r="AA8" s="71"/>
      <c r="AB8" s="71"/>
      <c r="AC8" s="150"/>
      <c r="AD8" s="150"/>
      <c r="AE8" s="150"/>
      <c r="AF8" s="150"/>
      <c r="AG8" s="150"/>
    </row>
    <row r="9" spans="1:33" ht="18" customHeight="1" x14ac:dyDescent="0.25">
      <c r="A9" s="141" t="str">
        <f>Classes!A9</f>
        <v>1 MVE</v>
      </c>
      <c r="B9" s="142"/>
      <c r="C9" s="98"/>
      <c r="D9" s="102"/>
      <c r="E9" s="102"/>
      <c r="F9" s="102"/>
      <c r="G9" s="102"/>
      <c r="H9" s="150"/>
      <c r="I9" s="150"/>
      <c r="J9" s="150"/>
      <c r="K9" s="150"/>
      <c r="L9" s="150"/>
      <c r="M9" s="71"/>
      <c r="N9" s="71"/>
      <c r="O9" s="150"/>
      <c r="P9" s="71"/>
      <c r="Q9" s="150"/>
      <c r="R9" s="150"/>
      <c r="S9" s="150"/>
      <c r="T9" s="71"/>
      <c r="U9" s="71"/>
      <c r="V9" s="150"/>
      <c r="W9" s="150"/>
      <c r="X9" s="150"/>
      <c r="Y9" s="150"/>
      <c r="Z9" s="150"/>
      <c r="AA9" s="71"/>
      <c r="AB9" s="71"/>
      <c r="AC9" s="150"/>
      <c r="AD9" s="150"/>
      <c r="AE9" s="150"/>
      <c r="AF9" s="150"/>
      <c r="AG9" s="150"/>
    </row>
    <row r="10" spans="1:33" ht="18" customHeight="1" x14ac:dyDescent="0.25">
      <c r="A10" s="141" t="str">
        <f>Classes!A10</f>
        <v>1 ECP</v>
      </c>
      <c r="B10" s="142"/>
      <c r="C10" s="102"/>
      <c r="D10" s="102"/>
      <c r="E10" s="102"/>
      <c r="F10" s="102"/>
      <c r="G10" s="102"/>
      <c r="H10" s="150"/>
      <c r="I10" s="150"/>
      <c r="J10" s="150"/>
      <c r="K10" s="150"/>
      <c r="L10" s="150"/>
      <c r="M10" s="71"/>
      <c r="N10" s="71"/>
      <c r="O10" s="150"/>
      <c r="P10" s="71"/>
      <c r="Q10" s="150"/>
      <c r="R10" s="150"/>
      <c r="S10" s="150"/>
      <c r="T10" s="71"/>
      <c r="U10" s="71"/>
      <c r="V10" s="150"/>
      <c r="W10" s="150"/>
      <c r="X10" s="150"/>
      <c r="Y10" s="150"/>
      <c r="Z10" s="150"/>
      <c r="AA10" s="71"/>
      <c r="AB10" s="71"/>
      <c r="AC10" s="150"/>
      <c r="AD10" s="150"/>
      <c r="AE10" s="150"/>
      <c r="AF10" s="150"/>
      <c r="AG10" s="150"/>
    </row>
    <row r="11" spans="1:33" ht="18" customHeight="1" x14ac:dyDescent="0.25">
      <c r="A11" s="141" t="str">
        <f>Classes!A11</f>
        <v>1 MCF</v>
      </c>
      <c r="B11" s="142"/>
      <c r="C11" s="98"/>
      <c r="D11" s="102"/>
      <c r="E11" s="102"/>
      <c r="F11" s="102"/>
      <c r="G11" s="102"/>
      <c r="H11" s="150"/>
      <c r="I11" s="150"/>
      <c r="J11" s="150"/>
      <c r="K11" s="150"/>
      <c r="L11" s="150"/>
      <c r="M11" s="71"/>
      <c r="N11" s="71"/>
      <c r="O11" s="150"/>
      <c r="P11" s="71"/>
      <c r="Q11" s="150"/>
      <c r="R11" s="150"/>
      <c r="S11" s="150"/>
      <c r="T11" s="71"/>
      <c r="U11" s="71"/>
      <c r="V11" s="150"/>
      <c r="W11" s="150"/>
      <c r="X11" s="150"/>
      <c r="Y11" s="150"/>
      <c r="Z11" s="150"/>
      <c r="AA11" s="71"/>
      <c r="AB11" s="71"/>
      <c r="AC11" s="150"/>
      <c r="AD11" s="150"/>
      <c r="AE11" s="150"/>
      <c r="AF11" s="150"/>
      <c r="AG11" s="150"/>
    </row>
    <row r="12" spans="1:33" ht="18" customHeight="1" x14ac:dyDescent="0.25">
      <c r="A12" s="141" t="str">
        <f>Classes!A12</f>
        <v>1 MCC</v>
      </c>
      <c r="B12" s="142"/>
      <c r="C12" s="98"/>
      <c r="D12" s="102"/>
      <c r="E12" s="102"/>
      <c r="F12" s="102"/>
      <c r="G12" s="102"/>
      <c r="H12" s="150"/>
      <c r="I12" s="150"/>
      <c r="J12" s="150"/>
      <c r="K12" s="150"/>
      <c r="L12" s="150"/>
      <c r="M12" s="71"/>
      <c r="N12" s="71"/>
      <c r="O12" s="150"/>
      <c r="P12" s="71"/>
      <c r="Q12" s="150"/>
      <c r="R12" s="150"/>
      <c r="S12" s="150"/>
      <c r="T12" s="71"/>
      <c r="U12" s="71"/>
      <c r="V12" s="150"/>
      <c r="W12" s="150"/>
      <c r="X12" s="150"/>
      <c r="Y12" s="150"/>
      <c r="Z12" s="150"/>
      <c r="AA12" s="71"/>
      <c r="AB12" s="71"/>
      <c r="AC12" s="150"/>
      <c r="AD12" s="150"/>
      <c r="AE12" s="150"/>
      <c r="AF12" s="150"/>
      <c r="AG12" s="150"/>
    </row>
    <row r="13" spans="1:33" ht="18" customHeight="1" x14ac:dyDescent="0.25">
      <c r="A13" s="141" t="str">
        <f>Classes!A13</f>
        <v>T AGORA</v>
      </c>
      <c r="B13" s="142"/>
      <c r="C13" s="98"/>
      <c r="D13" s="102"/>
      <c r="E13" s="102"/>
      <c r="F13" s="102"/>
      <c r="G13" s="102"/>
      <c r="H13" s="150"/>
      <c r="I13" s="150"/>
      <c r="J13" s="150"/>
      <c r="K13" s="150"/>
      <c r="L13" s="150"/>
      <c r="M13" s="71"/>
      <c r="N13" s="71"/>
      <c r="O13" s="150"/>
      <c r="P13" s="71"/>
      <c r="Q13" s="150"/>
      <c r="R13" s="150"/>
      <c r="S13" s="150"/>
      <c r="T13" s="71"/>
      <c r="U13" s="71"/>
      <c r="V13" s="150"/>
      <c r="W13" s="150"/>
      <c r="X13" s="150"/>
      <c r="Y13" s="150"/>
      <c r="Z13" s="150"/>
      <c r="AA13" s="71"/>
      <c r="AB13" s="71"/>
      <c r="AC13" s="150"/>
      <c r="AD13" s="150"/>
      <c r="AE13" s="150"/>
      <c r="AF13" s="150"/>
      <c r="AG13" s="150"/>
    </row>
    <row r="14" spans="1:33" ht="18" customHeight="1" x14ac:dyDescent="0.25">
      <c r="A14" s="141" t="str">
        <f>Classes!A14</f>
        <v>T MA</v>
      </c>
      <c r="B14" s="142"/>
      <c r="C14" s="98"/>
      <c r="D14" s="102"/>
      <c r="E14" s="102"/>
      <c r="F14" s="102"/>
      <c r="G14" s="102"/>
      <c r="H14" s="150"/>
      <c r="I14" s="150"/>
      <c r="J14" s="150"/>
      <c r="K14" s="150"/>
      <c r="L14" s="150"/>
      <c r="M14" s="71"/>
      <c r="N14" s="71"/>
      <c r="O14" s="150"/>
      <c r="P14" s="71"/>
      <c r="Q14" s="150"/>
      <c r="R14" s="150"/>
      <c r="S14" s="150"/>
      <c r="T14" s="71"/>
      <c r="U14" s="71"/>
      <c r="V14" s="150"/>
      <c r="W14" s="150"/>
      <c r="X14" s="150"/>
      <c r="Y14" s="150"/>
      <c r="Z14" s="150"/>
      <c r="AA14" s="71"/>
      <c r="AB14" s="71"/>
      <c r="AC14" s="150"/>
      <c r="AD14" s="150"/>
      <c r="AE14" s="150"/>
      <c r="AF14" s="150"/>
      <c r="AG14" s="150"/>
    </row>
    <row r="15" spans="1:33" ht="18" customHeight="1" x14ac:dyDescent="0.25">
      <c r="A15" s="141" t="str">
        <f>Classes!A15</f>
        <v>T MC</v>
      </c>
      <c r="B15" s="142"/>
      <c r="C15" s="98"/>
      <c r="D15" s="102"/>
      <c r="E15" s="102"/>
      <c r="F15" s="102"/>
      <c r="G15" s="102"/>
      <c r="H15" s="150"/>
      <c r="I15" s="150"/>
      <c r="J15" s="150"/>
      <c r="K15" s="150"/>
      <c r="L15" s="150"/>
      <c r="M15" s="71"/>
      <c r="N15" s="71"/>
      <c r="O15" s="150"/>
      <c r="P15" s="71"/>
      <c r="Q15" s="150"/>
      <c r="R15" s="150"/>
      <c r="S15" s="150"/>
      <c r="T15" s="71"/>
      <c r="U15" s="71"/>
      <c r="V15" s="150"/>
      <c r="W15" s="150"/>
      <c r="X15" s="150"/>
      <c r="Y15" s="150"/>
      <c r="Z15" s="150"/>
      <c r="AA15" s="71"/>
      <c r="AB15" s="71"/>
      <c r="AC15" s="150"/>
      <c r="AD15" s="150"/>
      <c r="AE15" s="150"/>
      <c r="AF15" s="150"/>
      <c r="AG15" s="150"/>
    </row>
    <row r="16" spans="1:33" ht="18" customHeight="1" x14ac:dyDescent="0.25">
      <c r="A16" s="141" t="str">
        <f>Classes!A16</f>
        <v>T MVE</v>
      </c>
      <c r="B16" s="142"/>
      <c r="C16" s="102"/>
      <c r="D16" s="102"/>
      <c r="E16" s="102"/>
      <c r="F16" s="102"/>
      <c r="G16" s="102"/>
      <c r="H16" s="150"/>
      <c r="I16" s="150"/>
      <c r="J16" s="150"/>
      <c r="K16" s="150"/>
      <c r="L16" s="150"/>
      <c r="M16" s="71"/>
      <c r="N16" s="71"/>
      <c r="O16" s="150"/>
      <c r="P16" s="71"/>
      <c r="Q16" s="150"/>
      <c r="R16" s="150"/>
      <c r="S16" s="150"/>
      <c r="T16" s="71"/>
      <c r="U16" s="71"/>
      <c r="V16" s="150"/>
      <c r="W16" s="150"/>
      <c r="X16" s="150"/>
      <c r="Y16" s="150"/>
      <c r="Z16" s="150"/>
      <c r="AA16" s="71"/>
      <c r="AB16" s="71"/>
      <c r="AC16" s="150"/>
      <c r="AD16" s="150"/>
      <c r="AE16" s="150"/>
      <c r="AF16" s="150"/>
      <c r="AG16" s="150"/>
    </row>
    <row r="17" spans="1:33" ht="18" customHeight="1" x14ac:dyDescent="0.25">
      <c r="A17" s="141" t="str">
        <f>Classes!A17</f>
        <v>T ECP</v>
      </c>
      <c r="B17" s="142"/>
      <c r="C17" s="102"/>
      <c r="D17" s="102"/>
      <c r="E17" s="102"/>
      <c r="F17" s="102"/>
      <c r="G17" s="102"/>
      <c r="H17" s="150"/>
      <c r="I17" s="150"/>
      <c r="J17" s="150"/>
      <c r="K17" s="150"/>
      <c r="L17" s="150"/>
      <c r="M17" s="71"/>
      <c r="N17" s="71"/>
      <c r="O17" s="150"/>
      <c r="P17" s="71"/>
      <c r="Q17" s="150"/>
      <c r="R17" s="150"/>
      <c r="S17" s="150"/>
      <c r="T17" s="71"/>
      <c r="U17" s="71"/>
      <c r="V17" s="150"/>
      <c r="W17" s="150"/>
      <c r="X17" s="150"/>
      <c r="Y17" s="150"/>
      <c r="Z17" s="150"/>
      <c r="AA17" s="71"/>
      <c r="AB17" s="71"/>
      <c r="AC17" s="150"/>
      <c r="AD17" s="150"/>
      <c r="AE17" s="150"/>
      <c r="AF17" s="150"/>
      <c r="AG17" s="150"/>
    </row>
    <row r="18" spans="1:33" ht="18" customHeight="1" x14ac:dyDescent="0.25">
      <c r="A18" s="141" t="str">
        <f>Classes!A18</f>
        <v>T MCF</v>
      </c>
      <c r="B18" s="142"/>
      <c r="C18" s="102"/>
      <c r="D18" s="102"/>
      <c r="E18" s="102"/>
      <c r="F18" s="102"/>
      <c r="G18" s="102"/>
      <c r="H18" s="150"/>
      <c r="I18" s="150"/>
      <c r="J18" s="150"/>
      <c r="K18" s="150"/>
      <c r="L18" s="150"/>
      <c r="M18" s="71"/>
      <c r="N18" s="71"/>
      <c r="O18" s="150"/>
      <c r="P18" s="71"/>
      <c r="Q18" s="150"/>
      <c r="R18" s="150"/>
      <c r="S18" s="150"/>
      <c r="T18" s="71"/>
      <c r="U18" s="71"/>
      <c r="V18" s="150"/>
      <c r="W18" s="150"/>
      <c r="X18" s="150"/>
      <c r="Y18" s="150"/>
      <c r="Z18" s="150"/>
      <c r="AA18" s="71"/>
      <c r="AB18" s="71"/>
      <c r="AC18" s="150"/>
      <c r="AD18" s="150"/>
      <c r="AE18" s="150"/>
      <c r="AF18" s="150"/>
      <c r="AG18" s="150"/>
    </row>
    <row r="19" spans="1:33" ht="18" customHeight="1" x14ac:dyDescent="0.25">
      <c r="A19" s="141" t="str">
        <f>Classes!A19</f>
        <v>T MVT</v>
      </c>
      <c r="B19" s="142"/>
      <c r="C19" s="98"/>
      <c r="D19" s="102"/>
      <c r="E19" s="102"/>
      <c r="F19" s="102"/>
      <c r="G19" s="102"/>
      <c r="H19" s="150"/>
      <c r="I19" s="150"/>
      <c r="J19" s="150"/>
      <c r="K19" s="150"/>
      <c r="L19" s="150"/>
      <c r="M19" s="71"/>
      <c r="N19" s="71"/>
      <c r="O19" s="150"/>
      <c r="P19" s="71"/>
      <c r="Q19" s="150"/>
      <c r="R19" s="150"/>
      <c r="S19" s="150"/>
      <c r="T19" s="71"/>
      <c r="U19" s="71"/>
      <c r="V19" s="150"/>
      <c r="W19" s="150"/>
      <c r="X19" s="150"/>
      <c r="Y19" s="150"/>
      <c r="Z19" s="150"/>
      <c r="AA19" s="71"/>
      <c r="AB19" s="71"/>
      <c r="AC19" s="150"/>
      <c r="AD19" s="150"/>
      <c r="AE19" s="150"/>
      <c r="AF19" s="150"/>
      <c r="AG19" s="150"/>
    </row>
    <row r="20" spans="1:33" ht="18" customHeight="1" x14ac:dyDescent="0.25">
      <c r="A20" s="145" t="str">
        <f>Classes!A20</f>
        <v>CAPCS APPR</v>
      </c>
      <c r="B20" s="146"/>
      <c r="C20" s="228" t="s">
        <v>67</v>
      </c>
      <c r="D20" s="228" t="s">
        <v>67</v>
      </c>
      <c r="E20" s="228" t="s">
        <v>67</v>
      </c>
      <c r="F20" s="228" t="s">
        <v>67</v>
      </c>
      <c r="G20" s="102"/>
      <c r="H20" s="150"/>
      <c r="I20" s="150"/>
      <c r="J20" s="150"/>
      <c r="K20" s="150"/>
      <c r="L20" s="150"/>
      <c r="M20" s="71"/>
      <c r="N20" s="71"/>
      <c r="O20" s="150"/>
      <c r="P20" s="71"/>
      <c r="Q20" s="150"/>
      <c r="R20" s="150"/>
      <c r="S20" s="150"/>
      <c r="T20" s="71"/>
      <c r="U20" s="71"/>
      <c r="V20" s="150"/>
      <c r="W20" s="150"/>
      <c r="X20" s="150"/>
      <c r="Y20" s="150"/>
      <c r="Z20" s="150"/>
      <c r="AA20" s="71"/>
      <c r="AB20" s="71"/>
      <c r="AC20" s="150"/>
      <c r="AD20" s="150"/>
      <c r="AE20" s="150"/>
      <c r="AF20" s="150"/>
      <c r="AG20" s="150"/>
    </row>
    <row r="21" spans="1:33" ht="18" customHeight="1" x14ac:dyDescent="0.25">
      <c r="A21" s="145" t="str">
        <f>Classes!A21</f>
        <v>1 MCAPPR</v>
      </c>
      <c r="B21" s="146"/>
      <c r="C21" s="102"/>
      <c r="D21" s="102"/>
      <c r="E21" s="102"/>
      <c r="F21" s="102"/>
      <c r="G21" s="102"/>
      <c r="H21" s="150"/>
      <c r="I21" s="150"/>
      <c r="J21" s="150"/>
      <c r="K21" s="150"/>
      <c r="L21" s="150"/>
      <c r="M21" s="71"/>
      <c r="N21" s="71"/>
      <c r="O21" s="150"/>
      <c r="P21" s="71"/>
      <c r="Q21" s="150"/>
      <c r="R21" s="150"/>
      <c r="S21" s="150"/>
      <c r="T21" s="71"/>
      <c r="U21" s="71"/>
      <c r="V21" s="150"/>
      <c r="W21" s="150"/>
      <c r="X21" s="150"/>
      <c r="Y21" s="150"/>
      <c r="Z21" s="150"/>
      <c r="AA21" s="71"/>
      <c r="AB21" s="71"/>
      <c r="AC21" s="150"/>
      <c r="AD21" s="150"/>
      <c r="AE21" s="150"/>
      <c r="AF21" s="150"/>
      <c r="AG21" s="150"/>
    </row>
    <row r="22" spans="1:33" ht="18" customHeight="1" x14ac:dyDescent="0.25">
      <c r="A22" s="145" t="str">
        <f>Classes!A22</f>
        <v>T MCAPPR</v>
      </c>
      <c r="B22" s="146"/>
      <c r="C22" s="228" t="s">
        <v>67</v>
      </c>
      <c r="D22" s="228" t="s">
        <v>67</v>
      </c>
      <c r="E22" s="228" t="s">
        <v>67</v>
      </c>
      <c r="F22" s="228" t="s">
        <v>67</v>
      </c>
      <c r="G22" s="102"/>
      <c r="H22" s="150"/>
      <c r="I22" s="150"/>
      <c r="J22" s="150"/>
      <c r="K22" s="150"/>
      <c r="L22" s="150"/>
      <c r="M22" s="71"/>
      <c r="N22" s="71"/>
      <c r="O22" s="150"/>
      <c r="P22" s="71"/>
      <c r="Q22" s="150"/>
      <c r="R22" s="150"/>
      <c r="S22" s="150"/>
      <c r="T22" s="71"/>
      <c r="U22" s="71"/>
      <c r="V22" s="150"/>
      <c r="W22" s="150"/>
      <c r="X22" s="150"/>
      <c r="Y22" s="150"/>
      <c r="Z22" s="150"/>
      <c r="AA22" s="71"/>
      <c r="AB22" s="71"/>
      <c r="AC22" s="150"/>
      <c r="AD22" s="150"/>
      <c r="AE22" s="150"/>
      <c r="AF22" s="150"/>
      <c r="AG22" s="150"/>
    </row>
    <row r="23" spans="1:33" ht="18" customHeight="1" x14ac:dyDescent="0.25">
      <c r="A23" s="141" t="str">
        <f>Classes!A23</f>
        <v>BTS 1</v>
      </c>
      <c r="B23" s="142"/>
      <c r="C23" s="219" t="s">
        <v>45</v>
      </c>
      <c r="D23" s="219" t="s">
        <v>45</v>
      </c>
      <c r="E23" s="219" t="s">
        <v>45</v>
      </c>
      <c r="F23" s="219" t="s">
        <v>45</v>
      </c>
      <c r="G23" s="102"/>
      <c r="H23" s="150"/>
      <c r="I23" s="150"/>
      <c r="J23" s="150"/>
      <c r="K23" s="150"/>
      <c r="L23" s="150"/>
      <c r="M23" s="71"/>
      <c r="N23" s="71"/>
      <c r="O23" s="150"/>
      <c r="P23" s="71"/>
      <c r="Q23" s="150"/>
      <c r="R23" s="150"/>
      <c r="S23" s="150"/>
      <c r="T23" s="71"/>
      <c r="U23" s="71"/>
      <c r="V23" s="150"/>
      <c r="W23" s="150"/>
      <c r="X23" s="150"/>
      <c r="Y23" s="150"/>
      <c r="Z23" s="150"/>
      <c r="AA23" s="71"/>
      <c r="AB23" s="71"/>
      <c r="AC23" s="150"/>
      <c r="AD23" s="150"/>
      <c r="AE23" s="150"/>
      <c r="AF23" s="150"/>
      <c r="AG23" s="150"/>
    </row>
    <row r="24" spans="1:33" ht="18" customHeight="1" x14ac:dyDescent="0.25">
      <c r="A24" s="143" t="str">
        <f>Classes!A24</f>
        <v>BTS 2</v>
      </c>
      <c r="B24" s="144"/>
      <c r="C24" s="102"/>
      <c r="D24" s="102"/>
      <c r="E24" s="102"/>
      <c r="F24" s="102"/>
      <c r="G24" s="102"/>
      <c r="H24" s="150"/>
      <c r="I24" s="150"/>
      <c r="J24" s="150"/>
      <c r="K24" s="150"/>
      <c r="L24" s="150"/>
      <c r="M24" s="71"/>
      <c r="N24" s="71"/>
      <c r="O24" s="150"/>
      <c r="P24" s="71"/>
      <c r="Q24" s="150"/>
      <c r="R24" s="150"/>
      <c r="S24" s="150"/>
      <c r="T24" s="71"/>
      <c r="U24" s="71"/>
      <c r="V24" s="150"/>
      <c r="W24" s="150"/>
      <c r="X24" s="150"/>
      <c r="Y24" s="150"/>
      <c r="Z24" s="150"/>
      <c r="AA24" s="71"/>
      <c r="AB24" s="71"/>
      <c r="AC24" s="150"/>
      <c r="AD24" s="150"/>
      <c r="AE24" s="150"/>
      <c r="AF24" s="150"/>
      <c r="AG24" s="150"/>
    </row>
    <row r="25" spans="1:33" ht="18" customHeight="1" x14ac:dyDescent="0.2">
      <c r="A25" s="117">
        <f>Classes!A25</f>
        <v>0</v>
      </c>
      <c r="B25" s="115"/>
      <c r="C25" s="113"/>
      <c r="D25" s="102"/>
      <c r="E25" s="102"/>
      <c r="F25" s="102"/>
      <c r="G25" s="102"/>
      <c r="H25" s="150"/>
      <c r="I25" s="150"/>
      <c r="J25" s="150"/>
      <c r="K25" s="150"/>
      <c r="L25" s="150"/>
      <c r="M25" s="71"/>
      <c r="N25" s="71"/>
      <c r="O25" s="150"/>
      <c r="P25" s="71"/>
      <c r="Q25" s="150"/>
      <c r="R25" s="150"/>
      <c r="S25" s="150"/>
      <c r="T25" s="71"/>
      <c r="U25" s="71"/>
      <c r="V25" s="150"/>
      <c r="W25" s="150"/>
      <c r="X25" s="150"/>
      <c r="Y25" s="150"/>
      <c r="Z25" s="150"/>
      <c r="AA25" s="71"/>
      <c r="AB25" s="71"/>
      <c r="AC25" s="150"/>
      <c r="AD25" s="150"/>
      <c r="AE25" s="150"/>
      <c r="AF25" s="150"/>
      <c r="AG25" s="150"/>
    </row>
    <row r="26" spans="1:33" ht="18" customHeight="1" x14ac:dyDescent="0.2">
      <c r="A26" s="118">
        <f>Classes!A26</f>
        <v>0</v>
      </c>
      <c r="B26" s="77"/>
      <c r="C26" s="113"/>
      <c r="D26" s="102"/>
      <c r="E26" s="102"/>
      <c r="F26" s="102"/>
      <c r="G26" s="102"/>
      <c r="H26" s="150"/>
      <c r="I26" s="150"/>
      <c r="J26" s="150"/>
      <c r="K26" s="150"/>
      <c r="L26" s="150"/>
      <c r="M26" s="71"/>
      <c r="N26" s="71"/>
      <c r="O26" s="150"/>
      <c r="P26" s="71"/>
      <c r="Q26" s="150"/>
      <c r="R26" s="150"/>
      <c r="S26" s="150"/>
      <c r="T26" s="71"/>
      <c r="U26" s="71"/>
      <c r="V26" s="150"/>
      <c r="W26" s="150"/>
      <c r="X26" s="150"/>
      <c r="Y26" s="150"/>
      <c r="Z26" s="150"/>
      <c r="AA26" s="71"/>
      <c r="AB26" s="71"/>
      <c r="AC26" s="150"/>
      <c r="AD26" s="150"/>
      <c r="AE26" s="150"/>
      <c r="AF26" s="150"/>
      <c r="AG26" s="150"/>
    </row>
    <row r="27" spans="1:33" ht="18" customHeight="1" x14ac:dyDescent="0.2">
      <c r="A27" s="119">
        <f>Classes!A27</f>
        <v>0</v>
      </c>
      <c r="B27" s="116"/>
      <c r="C27" s="114"/>
      <c r="D27" s="102"/>
      <c r="E27" s="102"/>
      <c r="F27" s="120"/>
      <c r="G27" s="120"/>
      <c r="H27" s="149"/>
      <c r="I27" s="149"/>
      <c r="J27" s="149"/>
      <c r="K27" s="150"/>
      <c r="L27" s="150"/>
      <c r="M27" s="71"/>
      <c r="N27" s="71"/>
      <c r="O27" s="150"/>
      <c r="P27" s="71"/>
      <c r="Q27" s="150"/>
      <c r="R27" s="150"/>
      <c r="S27" s="150"/>
      <c r="T27" s="71"/>
      <c r="U27" s="71"/>
      <c r="V27" s="150"/>
      <c r="W27" s="150"/>
      <c r="X27" s="150"/>
      <c r="Y27" s="150"/>
      <c r="Z27" s="150"/>
      <c r="AA27" s="71"/>
      <c r="AB27" s="71"/>
      <c r="AC27" s="150"/>
      <c r="AD27" s="150"/>
      <c r="AE27" s="150"/>
      <c r="AF27" s="150"/>
      <c r="AG27" s="150"/>
    </row>
    <row r="28" spans="1:33" ht="18" customHeight="1" x14ac:dyDescent="0.2">
      <c r="A28" s="83"/>
      <c r="B28" s="84" t="s">
        <v>26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</row>
    <row r="29" spans="1:33" s="34" customFormat="1" ht="9" customHeigh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s="34" customFormat="1" ht="9" customHeight="1" x14ac:dyDescent="0.3">
      <c r="A31" s="1"/>
      <c r="B31" s="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7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34" customFormat="1" ht="9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</sheetData>
  <mergeCells count="2">
    <mergeCell ref="A1:B1"/>
    <mergeCell ref="A2:B2"/>
  </mergeCells>
  <phoneticPr fontId="0" type="noConversion"/>
  <conditionalFormatting sqref="D3:I3">
    <cfRule type="cellIs" priority="226" stopIfTrue="1" operator="notEqual">
      <formula>0</formula>
    </cfRule>
    <cfRule type="expression" dxfId="206" priority="227" stopIfTrue="1">
      <formula>OR(WEEKDAY(D2)=7,WEEKDAY(D2)=1,D2=fériés)</formula>
    </cfRule>
  </conditionalFormatting>
  <conditionalFormatting sqref="C4:I4">
    <cfRule type="cellIs" priority="228" stopIfTrue="1" operator="notEqual">
      <formula>0</formula>
    </cfRule>
    <cfRule type="expression" dxfId="205" priority="229" stopIfTrue="1">
      <formula>OR(WEEKDAY(C2)=7,WEEKDAY(C2)=1,C2=fériés)</formula>
    </cfRule>
  </conditionalFormatting>
  <conditionalFormatting sqref="D5:I5">
    <cfRule type="cellIs" priority="230" stopIfTrue="1" operator="notEqual">
      <formula>0</formula>
    </cfRule>
    <cfRule type="expression" dxfId="204" priority="231" stopIfTrue="1">
      <formula>OR(WEEKDAY(D2)=7,WEEKDAY(D2)=1,D2=fériés)</formula>
    </cfRule>
  </conditionalFormatting>
  <conditionalFormatting sqref="C6:I6">
    <cfRule type="cellIs" priority="232" stopIfTrue="1" operator="notEqual">
      <formula>0</formula>
    </cfRule>
    <cfRule type="expression" dxfId="203" priority="233" stopIfTrue="1">
      <formula>OR(WEEKDAY(C2)=7,WEEKDAY(C2)=1,C2=fériés)</formula>
    </cfRule>
  </conditionalFormatting>
  <conditionalFormatting sqref="D7:I7">
    <cfRule type="cellIs" priority="234" stopIfTrue="1" operator="notEqual">
      <formula>0</formula>
    </cfRule>
    <cfRule type="expression" dxfId="202" priority="235" stopIfTrue="1">
      <formula>OR(WEEKDAY(D2)=7,WEEKDAY(D2)=1,D2=fériés)</formula>
    </cfRule>
  </conditionalFormatting>
  <conditionalFormatting sqref="D8:I8">
    <cfRule type="cellIs" priority="236" stopIfTrue="1" operator="notEqual">
      <formula>0</formula>
    </cfRule>
    <cfRule type="expression" dxfId="201" priority="237" stopIfTrue="1">
      <formula>OR(WEEKDAY(D2)=7,WEEKDAY(D2)=1,D2=fériés)</formula>
    </cfRule>
  </conditionalFormatting>
  <conditionalFormatting sqref="C9:I9">
    <cfRule type="cellIs" priority="238" stopIfTrue="1" operator="notEqual">
      <formula>0</formula>
    </cfRule>
    <cfRule type="expression" dxfId="200" priority="239" stopIfTrue="1">
      <formula>OR(WEEKDAY(C2)=7,WEEKDAY(C2)=1,C2=fériés)</formula>
    </cfRule>
  </conditionalFormatting>
  <conditionalFormatting sqref="C10:I10">
    <cfRule type="cellIs" priority="240" stopIfTrue="1" operator="notEqual">
      <formula>0</formula>
    </cfRule>
    <cfRule type="expression" dxfId="199" priority="241" stopIfTrue="1">
      <formula>OR(WEEKDAY(C2)=7,WEEKDAY(C2)=1,C2=fériés)</formula>
    </cfRule>
  </conditionalFormatting>
  <conditionalFormatting sqref="C11:I11">
    <cfRule type="cellIs" priority="242" stopIfTrue="1" operator="notEqual">
      <formula>0</formula>
    </cfRule>
    <cfRule type="expression" dxfId="198" priority="243" stopIfTrue="1">
      <formula>OR(WEEKDAY(C2)=7,WEEKDAY(C2)=1,C2=fériés)</formula>
    </cfRule>
  </conditionalFormatting>
  <conditionalFormatting sqref="D12:I12">
    <cfRule type="cellIs" priority="244" stopIfTrue="1" operator="notEqual">
      <formula>0</formula>
    </cfRule>
    <cfRule type="expression" dxfId="197" priority="245" stopIfTrue="1">
      <formula>OR(WEEKDAY(D2)=7,WEEKDAY(D2)=1,D2=fériés)</formula>
    </cfRule>
  </conditionalFormatting>
  <conditionalFormatting sqref="D13:I13">
    <cfRule type="cellIs" priority="246" stopIfTrue="1" operator="notEqual">
      <formula>0</formula>
    </cfRule>
    <cfRule type="expression" dxfId="196" priority="247" stopIfTrue="1">
      <formula>OR(WEEKDAY(D2)=7,WEEKDAY(D2)=1,D2=fériés)</formula>
    </cfRule>
  </conditionalFormatting>
  <conditionalFormatting sqref="D14:I14">
    <cfRule type="cellIs" priority="248" stopIfTrue="1" operator="notEqual">
      <formula>0</formula>
    </cfRule>
    <cfRule type="expression" dxfId="195" priority="249" stopIfTrue="1">
      <formula>OR(WEEKDAY(D2)=7,WEEKDAY(D2)=1,D2=fériés)</formula>
    </cfRule>
  </conditionalFormatting>
  <conditionalFormatting sqref="C15:I15">
    <cfRule type="cellIs" priority="250" stopIfTrue="1" operator="notEqual">
      <formula>0</formula>
    </cfRule>
    <cfRule type="expression" dxfId="194" priority="251" stopIfTrue="1">
      <formula>OR(WEEKDAY(C2)=7,WEEKDAY(C2)=1,C2=fériés)</formula>
    </cfRule>
  </conditionalFormatting>
  <conditionalFormatting sqref="C16:I16">
    <cfRule type="cellIs" priority="252" stopIfTrue="1" operator="notEqual">
      <formula>0</formula>
    </cfRule>
    <cfRule type="expression" dxfId="193" priority="253" stopIfTrue="1">
      <formula>OR(WEEKDAY(C2)=7,WEEKDAY(C2)=1,C2=fériés)</formula>
    </cfRule>
  </conditionalFormatting>
  <conditionalFormatting sqref="C17:I17">
    <cfRule type="cellIs" priority="254" stopIfTrue="1" operator="notEqual">
      <formula>0</formula>
    </cfRule>
    <cfRule type="expression" dxfId="192" priority="255" stopIfTrue="1">
      <formula>OR(WEEKDAY(C2)=7,WEEKDAY(C2)=1,C2=fériés)</formula>
    </cfRule>
  </conditionalFormatting>
  <conditionalFormatting sqref="D19:I19">
    <cfRule type="cellIs" priority="256" stopIfTrue="1" operator="notEqual">
      <formula>0</formula>
    </cfRule>
    <cfRule type="expression" dxfId="191" priority="257" stopIfTrue="1">
      <formula>OR(WEEKDAY(D2)=7,WEEKDAY(D2)=1,D2=fériés)</formula>
    </cfRule>
  </conditionalFormatting>
  <conditionalFormatting sqref="G20:I20">
    <cfRule type="cellIs" priority="258" stopIfTrue="1" operator="notEqual">
      <formula>0</formula>
    </cfRule>
    <cfRule type="expression" dxfId="190" priority="259" stopIfTrue="1">
      <formula>OR(WEEKDAY(G2)=7,WEEKDAY(G2)=1,G2=fériés)</formula>
    </cfRule>
  </conditionalFormatting>
  <conditionalFormatting sqref="D21:I21">
    <cfRule type="cellIs" priority="264" stopIfTrue="1" operator="notEqual">
      <formula>0</formula>
    </cfRule>
    <cfRule type="expression" dxfId="189" priority="265" stopIfTrue="1">
      <formula>OR(WEEKDAY(D2)=7,WEEKDAY(D2)=1,D2=fériés)</formula>
    </cfRule>
  </conditionalFormatting>
  <conditionalFormatting sqref="G22:I22">
    <cfRule type="cellIs" priority="266" stopIfTrue="1" operator="notEqual">
      <formula>0</formula>
    </cfRule>
    <cfRule type="expression" dxfId="188" priority="267" stopIfTrue="1">
      <formula>OR(WEEKDAY(G2)=7,WEEKDAY(G2)=1,G2=fériés)</formula>
    </cfRule>
  </conditionalFormatting>
  <conditionalFormatting sqref="G23:I23">
    <cfRule type="cellIs" priority="268" stopIfTrue="1" operator="notEqual">
      <formula>0</formula>
    </cfRule>
    <cfRule type="expression" dxfId="187" priority="269" stopIfTrue="1">
      <formula>OR(WEEKDAY(G2)=7,WEEKDAY(G2)=1,G2=fériés)</formula>
    </cfRule>
  </conditionalFormatting>
  <conditionalFormatting sqref="C24:I24">
    <cfRule type="cellIs" priority="270" stopIfTrue="1" operator="notEqual">
      <formula>0</formula>
    </cfRule>
    <cfRule type="expression" dxfId="186" priority="271" stopIfTrue="1">
      <formula>OR(WEEKDAY(C2)=7,WEEKDAY(C2)=1,C2=fériés)</formula>
    </cfRule>
  </conditionalFormatting>
  <conditionalFormatting sqref="C25:I25">
    <cfRule type="cellIs" priority="272" stopIfTrue="1" operator="notEqual">
      <formula>0</formula>
    </cfRule>
    <cfRule type="expression" dxfId="185" priority="273" stopIfTrue="1">
      <formula>OR(WEEKDAY(C2)=7,WEEKDAY(C2)=1,C2=fériés)</formula>
    </cfRule>
  </conditionalFormatting>
  <conditionalFormatting sqref="D26:I26">
    <cfRule type="cellIs" priority="274" stopIfTrue="1" operator="notEqual">
      <formula>0</formula>
    </cfRule>
    <cfRule type="expression" dxfId="184" priority="275" stopIfTrue="1">
      <formula>OR(WEEKDAY(D2)=7,WEEKDAY(D2)=1,D2=fériés)</formula>
    </cfRule>
  </conditionalFormatting>
  <conditionalFormatting sqref="C27:J27">
    <cfRule type="cellIs" priority="276" stopIfTrue="1" operator="notEqual">
      <formula>0</formula>
    </cfRule>
    <cfRule type="expression" dxfId="183" priority="277" stopIfTrue="1">
      <formula>OR(WEEKDAY(C2)=7,WEEKDAY(C2)=1,C2=fériés)</formula>
    </cfRule>
  </conditionalFormatting>
  <conditionalFormatting sqref="C1:AD1">
    <cfRule type="expression" dxfId="182" priority="286" stopIfTrue="1">
      <formula>(C2=TODAY())</formula>
    </cfRule>
    <cfRule type="expression" dxfId="181" priority="287" stopIfTrue="1">
      <formula>OR(WEEKDAY(C2)=7,WEEKDAY(C2)=1,C2=fériés)</formula>
    </cfRule>
  </conditionalFormatting>
  <conditionalFormatting sqref="AE1:AG1">
    <cfRule type="expression" dxfId="180" priority="288" stopIfTrue="1">
      <formula>OR(DAY(AE2)=1,DAY(AE2)=2,DAY(AE2)=3)</formula>
    </cfRule>
    <cfRule type="expression" dxfId="179" priority="289" stopIfTrue="1">
      <formula>(AE2=TODAY())</formula>
    </cfRule>
    <cfRule type="expression" dxfId="178" priority="290" stopIfTrue="1">
      <formula>OR(WEEKDAY(AE2)=7,WEEKDAY(AE2)=1,AE2=fériés)</formula>
    </cfRule>
  </conditionalFormatting>
  <conditionalFormatting sqref="C2:AD2">
    <cfRule type="expression" dxfId="177" priority="382" stopIfTrue="1">
      <formula>OR(WEEKDAY(C2)=7,WEEKDAY(C2)=1,C2=fériés)</formula>
    </cfRule>
  </conditionalFormatting>
  <conditionalFormatting sqref="AE2:AG2">
    <cfRule type="expression" dxfId="176" priority="383" stopIfTrue="1">
      <formula>OR(DAY(AE2)=1,DAY(AE2)=2,DAY(AE2)=3)</formula>
    </cfRule>
    <cfRule type="expression" dxfId="175" priority="384" stopIfTrue="1">
      <formula>OR(WEEKDAY(AE2)=7,WEEKDAY(AE2)=1,AE2=fériés)</formula>
    </cfRule>
  </conditionalFormatting>
  <conditionalFormatting sqref="C3">
    <cfRule type="cellIs" priority="224" stopIfTrue="1" operator="notEqual">
      <formula>0</formula>
    </cfRule>
    <cfRule type="expression" dxfId="174" priority="225" stopIfTrue="1">
      <formula>OR(WEEKDAY(C2)=7,WEEKDAY(C2)=1,C2=fériés)</formula>
    </cfRule>
  </conditionalFormatting>
  <conditionalFormatting sqref="C5">
    <cfRule type="cellIs" priority="222" stopIfTrue="1" operator="notEqual">
      <formula>0</formula>
    </cfRule>
    <cfRule type="expression" dxfId="173" priority="223" stopIfTrue="1">
      <formula>OR(WEEKDAY(C2)=7,WEEKDAY(C2)=1,C2=fériés)</formula>
    </cfRule>
  </conditionalFormatting>
  <conditionalFormatting sqref="C7">
    <cfRule type="cellIs" priority="220" stopIfTrue="1" operator="notEqual">
      <formula>0</formula>
    </cfRule>
    <cfRule type="expression" dxfId="172" priority="221" stopIfTrue="1">
      <formula>OR(WEEKDAY(C2)=7,WEEKDAY(C2)=1,C2=fériés)</formula>
    </cfRule>
  </conditionalFormatting>
  <conditionalFormatting sqref="C8">
    <cfRule type="cellIs" priority="218" stopIfTrue="1" operator="notEqual">
      <formula>0</formula>
    </cfRule>
    <cfRule type="expression" dxfId="171" priority="219" stopIfTrue="1">
      <formula>OR(WEEKDAY(C2)=7,WEEKDAY(C2)=1,C2=fériés)</formula>
    </cfRule>
  </conditionalFormatting>
  <conditionalFormatting sqref="C12">
    <cfRule type="cellIs" priority="216" stopIfTrue="1" operator="notEqual">
      <formula>0</formula>
    </cfRule>
    <cfRule type="expression" dxfId="170" priority="217" stopIfTrue="1">
      <formula>OR(WEEKDAY(C2)=7,WEEKDAY(C2)=1,C2=fériés)</formula>
    </cfRule>
  </conditionalFormatting>
  <conditionalFormatting sqref="C13">
    <cfRule type="cellIs" priority="214" stopIfTrue="1" operator="notEqual">
      <formula>0</formula>
    </cfRule>
    <cfRule type="expression" dxfId="169" priority="215" stopIfTrue="1">
      <formula>OR(WEEKDAY(C2)=7,WEEKDAY(C2)=1,C2=fériés)</formula>
    </cfRule>
  </conditionalFormatting>
  <conditionalFormatting sqref="C14">
    <cfRule type="cellIs" priority="212" stopIfTrue="1" operator="notEqual">
      <formula>0</formula>
    </cfRule>
    <cfRule type="expression" dxfId="168" priority="213" stopIfTrue="1">
      <formula>OR(WEEKDAY(C2)=7,WEEKDAY(C2)=1,C2=fériés)</formula>
    </cfRule>
  </conditionalFormatting>
  <conditionalFormatting sqref="C18:I18">
    <cfRule type="cellIs" priority="210" stopIfTrue="1" operator="notEqual">
      <formula>0</formula>
    </cfRule>
    <cfRule type="expression" dxfId="167" priority="211" stopIfTrue="1">
      <formula>OR(WEEKDAY(C2)=7,WEEKDAY(C2)=1,C2=fériés)</formula>
    </cfRule>
  </conditionalFormatting>
  <conditionalFormatting sqref="C19">
    <cfRule type="cellIs" priority="208" stopIfTrue="1" operator="notEqual">
      <formula>0</formula>
    </cfRule>
    <cfRule type="expression" dxfId="166" priority="209" stopIfTrue="1">
      <formula>OR(WEEKDAY(C2)=7,WEEKDAY(C2)=1,C2=fériés)</formula>
    </cfRule>
  </conditionalFormatting>
  <conditionalFormatting sqref="C21">
    <cfRule type="cellIs" priority="206" stopIfTrue="1" operator="notEqual">
      <formula>0</formula>
    </cfRule>
    <cfRule type="expression" dxfId="165" priority="207" stopIfTrue="1">
      <formula>OR(WEEKDAY(C2)=7,WEEKDAY(C2)=1,C2=fériés)</formula>
    </cfRule>
  </conditionalFormatting>
  <conditionalFormatting sqref="C26">
    <cfRule type="cellIs" priority="202" stopIfTrue="1" operator="notEqual">
      <formula>0</formula>
    </cfRule>
    <cfRule type="expression" dxfId="164" priority="203" stopIfTrue="1">
      <formula>OR(WEEKDAY(C2)=7,WEEKDAY(C2)=1,C2=fériés)</formula>
    </cfRule>
  </conditionalFormatting>
  <conditionalFormatting sqref="C3">
    <cfRule type="expression" dxfId="163" priority="201" stopIfTrue="1">
      <formula>OR(WEEKDAY(C3)=7,WEEKDAY(C3)=1,C3=fériés)</formula>
    </cfRule>
  </conditionalFormatting>
  <conditionalFormatting sqref="C3">
    <cfRule type="expression" dxfId="162" priority="199" stopIfTrue="1">
      <formula>OR(DAY(C3)=1,DAY(C3)=2,DAY(C3)=3)</formula>
    </cfRule>
    <cfRule type="expression" dxfId="161" priority="200" stopIfTrue="1">
      <formula>OR(WEEKDAY(C3)=7,WEEKDAY(C3)=1,C3=fériés)</formula>
    </cfRule>
  </conditionalFormatting>
  <conditionalFormatting sqref="C3">
    <cfRule type="expression" dxfId="160" priority="198" stopIfTrue="1">
      <formula>OR(WEEKDAY(C3)=7,WEEKDAY(C3)=1,C3=fériés)</formula>
    </cfRule>
  </conditionalFormatting>
  <conditionalFormatting sqref="C3">
    <cfRule type="expression" dxfId="159" priority="197" stopIfTrue="1">
      <formula>OR(WEEKDAY(C3)=7,WEEKDAY(C3)=1,C3=fériés)</formula>
    </cfRule>
  </conditionalFormatting>
  <conditionalFormatting sqref="C3">
    <cfRule type="expression" dxfId="158" priority="196" stopIfTrue="1">
      <formula>OR(WEEKDAY(C3)=7,WEEKDAY(C3)=1,C3=fériés)</formula>
    </cfRule>
  </conditionalFormatting>
  <conditionalFormatting sqref="C3">
    <cfRule type="expression" dxfId="157" priority="195" stopIfTrue="1">
      <formula>OR(WEEKDAY(C3)=7,WEEKDAY(C3)=1,C3=fériés)</formula>
    </cfRule>
  </conditionalFormatting>
  <conditionalFormatting sqref="C3">
    <cfRule type="expression" dxfId="156" priority="193" stopIfTrue="1">
      <formula>OR(DAY(C3)=1,DAY(C3)=2,DAY(C3)=3)</formula>
    </cfRule>
    <cfRule type="expression" dxfId="155" priority="194" stopIfTrue="1">
      <formula>OR(WEEKDAY(C3)=7,WEEKDAY(C3)=1,C3=fériés)</formula>
    </cfRule>
  </conditionalFormatting>
  <conditionalFormatting sqref="C3">
    <cfRule type="expression" dxfId="154" priority="192" stopIfTrue="1">
      <formula>OR(WEEKDAY(C3)=7,WEEKDAY(C3)=1,C3=fériés)</formula>
    </cfRule>
  </conditionalFormatting>
  <conditionalFormatting sqref="C3">
    <cfRule type="expression" dxfId="153" priority="191" stopIfTrue="1">
      <formula>OR(WEEKDAY(C3)=7,WEEKDAY(C3)=1,C3=fériés)</formula>
    </cfRule>
  </conditionalFormatting>
  <conditionalFormatting sqref="C3">
    <cfRule type="expression" dxfId="152" priority="190" stopIfTrue="1">
      <formula>OR(WEEKDAY(C3)=7,WEEKDAY(C3)=1,C3=fériés)</formula>
    </cfRule>
  </conditionalFormatting>
  <conditionalFormatting sqref="C5">
    <cfRule type="expression" dxfId="151" priority="189" stopIfTrue="1">
      <formula>OR(WEEKDAY(C5)=7,WEEKDAY(C5)=1,C5=fériés)</formula>
    </cfRule>
  </conditionalFormatting>
  <conditionalFormatting sqref="C5">
    <cfRule type="expression" dxfId="150" priority="187" stopIfTrue="1">
      <formula>OR(DAY(C5)=1,DAY(C5)=2,DAY(C5)=3)</formula>
    </cfRule>
    <cfRule type="expression" dxfId="149" priority="188" stopIfTrue="1">
      <formula>OR(WEEKDAY(C5)=7,WEEKDAY(C5)=1,C5=fériés)</formula>
    </cfRule>
  </conditionalFormatting>
  <conditionalFormatting sqref="C5">
    <cfRule type="expression" dxfId="148" priority="186" stopIfTrue="1">
      <formula>OR(WEEKDAY(C5)=7,WEEKDAY(C5)=1,C5=fériés)</formula>
    </cfRule>
  </conditionalFormatting>
  <conditionalFormatting sqref="C5">
    <cfRule type="expression" dxfId="147" priority="185" stopIfTrue="1">
      <formula>OR(WEEKDAY(C5)=7,WEEKDAY(C5)=1,C5=fériés)</formula>
    </cfRule>
  </conditionalFormatting>
  <conditionalFormatting sqref="C5">
    <cfRule type="expression" dxfId="146" priority="184" stopIfTrue="1">
      <formula>OR(WEEKDAY(C5)=7,WEEKDAY(C5)=1,C5=fériés)</formula>
    </cfRule>
  </conditionalFormatting>
  <conditionalFormatting sqref="C5">
    <cfRule type="expression" dxfId="145" priority="183" stopIfTrue="1">
      <formula>OR(WEEKDAY(C5)=7,WEEKDAY(C5)=1,C5=fériés)</formula>
    </cfRule>
  </conditionalFormatting>
  <conditionalFormatting sqref="C5">
    <cfRule type="expression" dxfId="144" priority="181" stopIfTrue="1">
      <formula>OR(DAY(C5)=1,DAY(C5)=2,DAY(C5)=3)</formula>
    </cfRule>
    <cfRule type="expression" dxfId="143" priority="182" stopIfTrue="1">
      <formula>OR(WEEKDAY(C5)=7,WEEKDAY(C5)=1,C5=fériés)</formula>
    </cfRule>
  </conditionalFormatting>
  <conditionalFormatting sqref="C5">
    <cfRule type="expression" dxfId="142" priority="180" stopIfTrue="1">
      <formula>OR(WEEKDAY(C5)=7,WEEKDAY(C5)=1,C5=fériés)</formula>
    </cfRule>
  </conditionalFormatting>
  <conditionalFormatting sqref="C5">
    <cfRule type="expression" dxfId="141" priority="179" stopIfTrue="1">
      <formula>OR(WEEKDAY(C5)=7,WEEKDAY(C5)=1,C5=fériés)</formula>
    </cfRule>
  </conditionalFormatting>
  <conditionalFormatting sqref="C5">
    <cfRule type="expression" dxfId="140" priority="178" stopIfTrue="1">
      <formula>OR(WEEKDAY(C5)=7,WEEKDAY(C5)=1,C5=fériés)</formula>
    </cfRule>
  </conditionalFormatting>
  <conditionalFormatting sqref="C7">
    <cfRule type="expression" dxfId="139" priority="177" stopIfTrue="1">
      <formula>OR(WEEKDAY(C7)=7,WEEKDAY(C7)=1,C7=fériés)</formula>
    </cfRule>
  </conditionalFormatting>
  <conditionalFormatting sqref="C7">
    <cfRule type="expression" dxfId="138" priority="175" stopIfTrue="1">
      <formula>OR(DAY(C7)=1,DAY(C7)=2,DAY(C7)=3)</formula>
    </cfRule>
    <cfRule type="expression" dxfId="137" priority="176" stopIfTrue="1">
      <formula>OR(WEEKDAY(C7)=7,WEEKDAY(C7)=1,C7=fériés)</formula>
    </cfRule>
  </conditionalFormatting>
  <conditionalFormatting sqref="C7">
    <cfRule type="expression" dxfId="136" priority="174" stopIfTrue="1">
      <formula>OR(WEEKDAY(C7)=7,WEEKDAY(C7)=1,C7=fériés)</formula>
    </cfRule>
  </conditionalFormatting>
  <conditionalFormatting sqref="C7">
    <cfRule type="expression" dxfId="135" priority="173" stopIfTrue="1">
      <formula>OR(WEEKDAY(C7)=7,WEEKDAY(C7)=1,C7=fériés)</formula>
    </cfRule>
  </conditionalFormatting>
  <conditionalFormatting sqref="C7">
    <cfRule type="expression" dxfId="134" priority="172" stopIfTrue="1">
      <formula>OR(WEEKDAY(C7)=7,WEEKDAY(C7)=1,C7=fériés)</formula>
    </cfRule>
  </conditionalFormatting>
  <conditionalFormatting sqref="C7">
    <cfRule type="expression" dxfId="133" priority="171" stopIfTrue="1">
      <formula>OR(WEEKDAY(C7)=7,WEEKDAY(C7)=1,C7=fériés)</formula>
    </cfRule>
  </conditionalFormatting>
  <conditionalFormatting sqref="C7">
    <cfRule type="expression" dxfId="132" priority="169" stopIfTrue="1">
      <formula>OR(DAY(C7)=1,DAY(C7)=2,DAY(C7)=3)</formula>
    </cfRule>
    <cfRule type="expression" dxfId="131" priority="170" stopIfTrue="1">
      <formula>OR(WEEKDAY(C7)=7,WEEKDAY(C7)=1,C7=fériés)</formula>
    </cfRule>
  </conditionalFormatting>
  <conditionalFormatting sqref="C7">
    <cfRule type="expression" dxfId="130" priority="168" stopIfTrue="1">
      <formula>OR(WEEKDAY(C7)=7,WEEKDAY(C7)=1,C7=fériés)</formula>
    </cfRule>
  </conditionalFormatting>
  <conditionalFormatting sqref="C7">
    <cfRule type="expression" dxfId="129" priority="167" stopIfTrue="1">
      <formula>OR(WEEKDAY(C7)=7,WEEKDAY(C7)=1,C7=fériés)</formula>
    </cfRule>
  </conditionalFormatting>
  <conditionalFormatting sqref="C7">
    <cfRule type="expression" dxfId="128" priority="166" stopIfTrue="1">
      <formula>OR(WEEKDAY(C7)=7,WEEKDAY(C7)=1,C7=fériés)</formula>
    </cfRule>
  </conditionalFormatting>
  <conditionalFormatting sqref="C8">
    <cfRule type="expression" dxfId="127" priority="165" stopIfTrue="1">
      <formula>OR(WEEKDAY(C8)=7,WEEKDAY(C8)=1,C8=fériés)</formula>
    </cfRule>
  </conditionalFormatting>
  <conditionalFormatting sqref="C8">
    <cfRule type="expression" dxfId="126" priority="163" stopIfTrue="1">
      <formula>OR(DAY(C8)=1,DAY(C8)=2,DAY(C8)=3)</formula>
    </cfRule>
    <cfRule type="expression" dxfId="125" priority="164" stopIfTrue="1">
      <formula>OR(WEEKDAY(C8)=7,WEEKDAY(C8)=1,C8=fériés)</formula>
    </cfRule>
  </conditionalFormatting>
  <conditionalFormatting sqref="C8">
    <cfRule type="expression" dxfId="124" priority="162" stopIfTrue="1">
      <formula>OR(WEEKDAY(C8)=7,WEEKDAY(C8)=1,C8=fériés)</formula>
    </cfRule>
  </conditionalFormatting>
  <conditionalFormatting sqref="C8">
    <cfRule type="expression" dxfId="123" priority="161" stopIfTrue="1">
      <formula>OR(WEEKDAY(C8)=7,WEEKDAY(C8)=1,C8=fériés)</formula>
    </cfRule>
  </conditionalFormatting>
  <conditionalFormatting sqref="C8">
    <cfRule type="expression" dxfId="122" priority="160" stopIfTrue="1">
      <formula>OR(WEEKDAY(C8)=7,WEEKDAY(C8)=1,C8=fériés)</formula>
    </cfRule>
  </conditionalFormatting>
  <conditionalFormatting sqref="C8">
    <cfRule type="expression" dxfId="121" priority="159" stopIfTrue="1">
      <formula>OR(WEEKDAY(C8)=7,WEEKDAY(C8)=1,C8=fériés)</formula>
    </cfRule>
  </conditionalFormatting>
  <conditionalFormatting sqref="C8">
    <cfRule type="expression" dxfId="120" priority="157" stopIfTrue="1">
      <formula>OR(DAY(C8)=1,DAY(C8)=2,DAY(C8)=3)</formula>
    </cfRule>
    <cfRule type="expression" dxfId="119" priority="158" stopIfTrue="1">
      <formula>OR(WEEKDAY(C8)=7,WEEKDAY(C8)=1,C8=fériés)</formula>
    </cfRule>
  </conditionalFormatting>
  <conditionalFormatting sqref="C8">
    <cfRule type="expression" dxfId="118" priority="156" stopIfTrue="1">
      <formula>OR(WEEKDAY(C8)=7,WEEKDAY(C8)=1,C8=fériés)</formula>
    </cfRule>
  </conditionalFormatting>
  <conditionalFormatting sqref="C8">
    <cfRule type="expression" dxfId="117" priority="155" stopIfTrue="1">
      <formula>OR(WEEKDAY(C8)=7,WEEKDAY(C8)=1,C8=fériés)</formula>
    </cfRule>
  </conditionalFormatting>
  <conditionalFormatting sqref="C8">
    <cfRule type="expression" dxfId="116" priority="154" stopIfTrue="1">
      <formula>OR(WEEKDAY(C8)=7,WEEKDAY(C8)=1,C8=fériés)</formula>
    </cfRule>
  </conditionalFormatting>
  <conditionalFormatting sqref="C9">
    <cfRule type="expression" dxfId="115" priority="153" stopIfTrue="1">
      <formula>OR(WEEKDAY(C9)=7,WEEKDAY(C9)=1,C9=fériés)</formula>
    </cfRule>
  </conditionalFormatting>
  <conditionalFormatting sqref="C9">
    <cfRule type="expression" dxfId="114" priority="151" stopIfTrue="1">
      <formula>OR(DAY(C9)=1,DAY(C9)=2,DAY(C9)=3)</formula>
    </cfRule>
    <cfRule type="expression" dxfId="113" priority="152" stopIfTrue="1">
      <formula>OR(WEEKDAY(C9)=7,WEEKDAY(C9)=1,C9=fériés)</formula>
    </cfRule>
  </conditionalFormatting>
  <conditionalFormatting sqref="C9">
    <cfRule type="expression" dxfId="112" priority="150" stopIfTrue="1">
      <formula>OR(WEEKDAY(C9)=7,WEEKDAY(C9)=1,C9=fériés)</formula>
    </cfRule>
  </conditionalFormatting>
  <conditionalFormatting sqref="C9">
    <cfRule type="expression" dxfId="111" priority="149" stopIfTrue="1">
      <formula>OR(WEEKDAY(C9)=7,WEEKDAY(C9)=1,C9=fériés)</formula>
    </cfRule>
  </conditionalFormatting>
  <conditionalFormatting sqref="C9">
    <cfRule type="expression" dxfId="110" priority="148" stopIfTrue="1">
      <formula>OR(WEEKDAY(C9)=7,WEEKDAY(C9)=1,C9=fériés)</formula>
    </cfRule>
  </conditionalFormatting>
  <conditionalFormatting sqref="C9">
    <cfRule type="expression" dxfId="109" priority="147" stopIfTrue="1">
      <formula>OR(WEEKDAY(C9)=7,WEEKDAY(C9)=1,C9=fériés)</formula>
    </cfRule>
  </conditionalFormatting>
  <conditionalFormatting sqref="C9">
    <cfRule type="expression" dxfId="108" priority="145" stopIfTrue="1">
      <formula>OR(DAY(C9)=1,DAY(C9)=2,DAY(C9)=3)</formula>
    </cfRule>
    <cfRule type="expression" dxfId="107" priority="146" stopIfTrue="1">
      <formula>OR(WEEKDAY(C9)=7,WEEKDAY(C9)=1,C9=fériés)</formula>
    </cfRule>
  </conditionalFormatting>
  <conditionalFormatting sqref="C9">
    <cfRule type="expression" dxfId="106" priority="144" stopIfTrue="1">
      <formula>OR(WEEKDAY(C9)=7,WEEKDAY(C9)=1,C9=fériés)</formula>
    </cfRule>
  </conditionalFormatting>
  <conditionalFormatting sqref="C9">
    <cfRule type="expression" dxfId="105" priority="143" stopIfTrue="1">
      <formula>OR(WEEKDAY(C9)=7,WEEKDAY(C9)=1,C9=fériés)</formula>
    </cfRule>
  </conditionalFormatting>
  <conditionalFormatting sqref="C9">
    <cfRule type="expression" dxfId="104" priority="142" stopIfTrue="1">
      <formula>OR(WEEKDAY(C9)=7,WEEKDAY(C9)=1,C9=fériés)</formula>
    </cfRule>
  </conditionalFormatting>
  <conditionalFormatting sqref="C11">
    <cfRule type="expression" dxfId="103" priority="141" stopIfTrue="1">
      <formula>OR(WEEKDAY(C11)=7,WEEKDAY(C11)=1,C11=fériés)</formula>
    </cfRule>
  </conditionalFormatting>
  <conditionalFormatting sqref="C11">
    <cfRule type="expression" dxfId="102" priority="139" stopIfTrue="1">
      <formula>OR(DAY(C11)=1,DAY(C11)=2,DAY(C11)=3)</formula>
    </cfRule>
    <cfRule type="expression" dxfId="101" priority="140" stopIfTrue="1">
      <formula>OR(WEEKDAY(C11)=7,WEEKDAY(C11)=1,C11=fériés)</formula>
    </cfRule>
  </conditionalFormatting>
  <conditionalFormatting sqref="C11">
    <cfRule type="expression" dxfId="100" priority="138" stopIfTrue="1">
      <formula>OR(WEEKDAY(C11)=7,WEEKDAY(C11)=1,C11=fériés)</formula>
    </cfRule>
  </conditionalFormatting>
  <conditionalFormatting sqref="C11">
    <cfRule type="expression" dxfId="99" priority="137" stopIfTrue="1">
      <formula>OR(WEEKDAY(C11)=7,WEEKDAY(C11)=1,C11=fériés)</formula>
    </cfRule>
  </conditionalFormatting>
  <conditionalFormatting sqref="C11">
    <cfRule type="expression" dxfId="98" priority="136" stopIfTrue="1">
      <formula>OR(WEEKDAY(C11)=7,WEEKDAY(C11)=1,C11=fériés)</formula>
    </cfRule>
  </conditionalFormatting>
  <conditionalFormatting sqref="C11">
    <cfRule type="expression" dxfId="97" priority="135" stopIfTrue="1">
      <formula>OR(WEEKDAY(C11)=7,WEEKDAY(C11)=1,C11=fériés)</formula>
    </cfRule>
  </conditionalFormatting>
  <conditionalFormatting sqref="C11">
    <cfRule type="expression" dxfId="96" priority="133" stopIfTrue="1">
      <formula>OR(DAY(C11)=1,DAY(C11)=2,DAY(C11)=3)</formula>
    </cfRule>
    <cfRule type="expression" dxfId="95" priority="134" stopIfTrue="1">
      <formula>OR(WEEKDAY(C11)=7,WEEKDAY(C11)=1,C11=fériés)</formula>
    </cfRule>
  </conditionalFormatting>
  <conditionalFormatting sqref="C11">
    <cfRule type="expression" dxfId="94" priority="132" stopIfTrue="1">
      <formula>OR(WEEKDAY(C11)=7,WEEKDAY(C11)=1,C11=fériés)</formula>
    </cfRule>
  </conditionalFormatting>
  <conditionalFormatting sqref="C11">
    <cfRule type="expression" dxfId="93" priority="131" stopIfTrue="1">
      <formula>OR(WEEKDAY(C11)=7,WEEKDAY(C11)=1,C11=fériés)</formula>
    </cfRule>
  </conditionalFormatting>
  <conditionalFormatting sqref="C11">
    <cfRule type="expression" dxfId="92" priority="130" stopIfTrue="1">
      <formula>OR(WEEKDAY(C11)=7,WEEKDAY(C11)=1,C11=fériés)</formula>
    </cfRule>
  </conditionalFormatting>
  <conditionalFormatting sqref="C12">
    <cfRule type="expression" dxfId="91" priority="129" stopIfTrue="1">
      <formula>OR(WEEKDAY(C12)=7,WEEKDAY(C12)=1,C12=fériés)</formula>
    </cfRule>
  </conditionalFormatting>
  <conditionalFormatting sqref="C12">
    <cfRule type="expression" dxfId="90" priority="127" stopIfTrue="1">
      <formula>OR(DAY(C12)=1,DAY(C12)=2,DAY(C12)=3)</formula>
    </cfRule>
    <cfRule type="expression" dxfId="89" priority="128" stopIfTrue="1">
      <formula>OR(WEEKDAY(C12)=7,WEEKDAY(C12)=1,C12=fériés)</formula>
    </cfRule>
  </conditionalFormatting>
  <conditionalFormatting sqref="C12">
    <cfRule type="expression" dxfId="88" priority="126" stopIfTrue="1">
      <formula>OR(WEEKDAY(C12)=7,WEEKDAY(C12)=1,C12=fériés)</formula>
    </cfRule>
  </conditionalFormatting>
  <conditionalFormatting sqref="C12">
    <cfRule type="expression" dxfId="87" priority="125" stopIfTrue="1">
      <formula>OR(WEEKDAY(C12)=7,WEEKDAY(C12)=1,C12=fériés)</formula>
    </cfRule>
  </conditionalFormatting>
  <conditionalFormatting sqref="C12">
    <cfRule type="expression" dxfId="86" priority="124" stopIfTrue="1">
      <formula>OR(WEEKDAY(C12)=7,WEEKDAY(C12)=1,C12=fériés)</formula>
    </cfRule>
  </conditionalFormatting>
  <conditionalFormatting sqref="C12">
    <cfRule type="expression" dxfId="85" priority="123" stopIfTrue="1">
      <formula>OR(WEEKDAY(C12)=7,WEEKDAY(C12)=1,C12=fériés)</formula>
    </cfRule>
  </conditionalFormatting>
  <conditionalFormatting sqref="C12">
    <cfRule type="expression" dxfId="84" priority="121" stopIfTrue="1">
      <formula>OR(DAY(C12)=1,DAY(C12)=2,DAY(C12)=3)</formula>
    </cfRule>
    <cfRule type="expression" dxfId="83" priority="122" stopIfTrue="1">
      <formula>OR(WEEKDAY(C12)=7,WEEKDAY(C12)=1,C12=fériés)</formula>
    </cfRule>
  </conditionalFormatting>
  <conditionalFormatting sqref="C12">
    <cfRule type="expression" dxfId="82" priority="120" stopIfTrue="1">
      <formula>OR(WEEKDAY(C12)=7,WEEKDAY(C12)=1,C12=fériés)</formula>
    </cfRule>
  </conditionalFormatting>
  <conditionalFormatting sqref="C12">
    <cfRule type="expression" dxfId="81" priority="119" stopIfTrue="1">
      <formula>OR(WEEKDAY(C12)=7,WEEKDAY(C12)=1,C12=fériés)</formula>
    </cfRule>
  </conditionalFormatting>
  <conditionalFormatting sqref="C12">
    <cfRule type="expression" dxfId="80" priority="118" stopIfTrue="1">
      <formula>OR(WEEKDAY(C12)=7,WEEKDAY(C12)=1,C12=fériés)</formula>
    </cfRule>
  </conditionalFormatting>
  <conditionalFormatting sqref="C13">
    <cfRule type="expression" dxfId="79" priority="117" stopIfTrue="1">
      <formula>OR(WEEKDAY(C13)=7,WEEKDAY(C13)=1,C13=fériés)</formula>
    </cfRule>
  </conditionalFormatting>
  <conditionalFormatting sqref="C13">
    <cfRule type="expression" dxfId="78" priority="115" stopIfTrue="1">
      <formula>OR(DAY(C13)=1,DAY(C13)=2,DAY(C13)=3)</formula>
    </cfRule>
    <cfRule type="expression" dxfId="77" priority="116" stopIfTrue="1">
      <formula>OR(WEEKDAY(C13)=7,WEEKDAY(C13)=1,C13=fériés)</formula>
    </cfRule>
  </conditionalFormatting>
  <conditionalFormatting sqref="C13">
    <cfRule type="expression" dxfId="76" priority="114" stopIfTrue="1">
      <formula>OR(WEEKDAY(C13)=7,WEEKDAY(C13)=1,C13=fériés)</formula>
    </cfRule>
  </conditionalFormatting>
  <conditionalFormatting sqref="C13">
    <cfRule type="expression" dxfId="75" priority="113" stopIfTrue="1">
      <formula>OR(WEEKDAY(C13)=7,WEEKDAY(C13)=1,C13=fériés)</formula>
    </cfRule>
  </conditionalFormatting>
  <conditionalFormatting sqref="C13">
    <cfRule type="expression" dxfId="74" priority="112" stopIfTrue="1">
      <formula>OR(WEEKDAY(C13)=7,WEEKDAY(C13)=1,C13=fériés)</formula>
    </cfRule>
  </conditionalFormatting>
  <conditionalFormatting sqref="C13">
    <cfRule type="expression" dxfId="73" priority="111" stopIfTrue="1">
      <formula>OR(WEEKDAY(C13)=7,WEEKDAY(C13)=1,C13=fériés)</formula>
    </cfRule>
  </conditionalFormatting>
  <conditionalFormatting sqref="C13">
    <cfRule type="expression" dxfId="72" priority="109" stopIfTrue="1">
      <formula>OR(DAY(C13)=1,DAY(C13)=2,DAY(C13)=3)</formula>
    </cfRule>
    <cfRule type="expression" dxfId="71" priority="110" stopIfTrue="1">
      <formula>OR(WEEKDAY(C13)=7,WEEKDAY(C13)=1,C13=fériés)</formula>
    </cfRule>
  </conditionalFormatting>
  <conditionalFormatting sqref="C13">
    <cfRule type="expression" dxfId="70" priority="108" stopIfTrue="1">
      <formula>OR(WEEKDAY(C13)=7,WEEKDAY(C13)=1,C13=fériés)</formula>
    </cfRule>
  </conditionalFormatting>
  <conditionalFormatting sqref="C13">
    <cfRule type="expression" dxfId="69" priority="107" stopIfTrue="1">
      <formula>OR(WEEKDAY(C13)=7,WEEKDAY(C13)=1,C13=fériés)</formula>
    </cfRule>
  </conditionalFormatting>
  <conditionalFormatting sqref="C13">
    <cfRule type="expression" dxfId="68" priority="106" stopIfTrue="1">
      <formula>OR(WEEKDAY(C13)=7,WEEKDAY(C13)=1,C13=fériés)</formula>
    </cfRule>
  </conditionalFormatting>
  <conditionalFormatting sqref="C14">
    <cfRule type="expression" dxfId="67" priority="105" stopIfTrue="1">
      <formula>OR(WEEKDAY(C14)=7,WEEKDAY(C14)=1,C14=fériés)</formula>
    </cfRule>
  </conditionalFormatting>
  <conditionalFormatting sqref="C14">
    <cfRule type="expression" dxfId="66" priority="103" stopIfTrue="1">
      <formula>OR(DAY(C14)=1,DAY(C14)=2,DAY(C14)=3)</formula>
    </cfRule>
    <cfRule type="expression" dxfId="65" priority="104" stopIfTrue="1">
      <formula>OR(WEEKDAY(C14)=7,WEEKDAY(C14)=1,C14=fériés)</formula>
    </cfRule>
  </conditionalFormatting>
  <conditionalFormatting sqref="C14">
    <cfRule type="expression" dxfId="64" priority="102" stopIfTrue="1">
      <formula>OR(WEEKDAY(C14)=7,WEEKDAY(C14)=1,C14=fériés)</formula>
    </cfRule>
  </conditionalFormatting>
  <conditionalFormatting sqref="C14">
    <cfRule type="expression" dxfId="63" priority="101" stopIfTrue="1">
      <formula>OR(WEEKDAY(C14)=7,WEEKDAY(C14)=1,C14=fériés)</formula>
    </cfRule>
  </conditionalFormatting>
  <conditionalFormatting sqref="C14">
    <cfRule type="expression" dxfId="62" priority="100" stopIfTrue="1">
      <formula>OR(WEEKDAY(C14)=7,WEEKDAY(C14)=1,C14=fériés)</formula>
    </cfRule>
  </conditionalFormatting>
  <conditionalFormatting sqref="C14">
    <cfRule type="expression" dxfId="61" priority="99" stopIfTrue="1">
      <formula>OR(WEEKDAY(C14)=7,WEEKDAY(C14)=1,C14=fériés)</formula>
    </cfRule>
  </conditionalFormatting>
  <conditionalFormatting sqref="C14">
    <cfRule type="expression" dxfId="60" priority="97" stopIfTrue="1">
      <formula>OR(DAY(C14)=1,DAY(C14)=2,DAY(C14)=3)</formula>
    </cfRule>
    <cfRule type="expression" dxfId="59" priority="98" stopIfTrue="1">
      <formula>OR(WEEKDAY(C14)=7,WEEKDAY(C14)=1,C14=fériés)</formula>
    </cfRule>
  </conditionalFormatting>
  <conditionalFormatting sqref="C14">
    <cfRule type="expression" dxfId="58" priority="96" stopIfTrue="1">
      <formula>OR(WEEKDAY(C14)=7,WEEKDAY(C14)=1,C14=fériés)</formula>
    </cfRule>
  </conditionalFormatting>
  <conditionalFormatting sqref="C14">
    <cfRule type="expression" dxfId="57" priority="95" stopIfTrue="1">
      <formula>OR(WEEKDAY(C14)=7,WEEKDAY(C14)=1,C14=fériés)</formula>
    </cfRule>
  </conditionalFormatting>
  <conditionalFormatting sqref="C14">
    <cfRule type="expression" dxfId="56" priority="94" stopIfTrue="1">
      <formula>OR(WEEKDAY(C14)=7,WEEKDAY(C14)=1,C14=fériés)</formula>
    </cfRule>
  </conditionalFormatting>
  <conditionalFormatting sqref="C15">
    <cfRule type="expression" dxfId="55" priority="93" stopIfTrue="1">
      <formula>OR(WEEKDAY(C15)=7,WEEKDAY(C15)=1,C15=fériés)</formula>
    </cfRule>
  </conditionalFormatting>
  <conditionalFormatting sqref="C15">
    <cfRule type="expression" dxfId="54" priority="91" stopIfTrue="1">
      <formula>OR(DAY(C15)=1,DAY(C15)=2,DAY(C15)=3)</formula>
    </cfRule>
    <cfRule type="expression" dxfId="53" priority="92" stopIfTrue="1">
      <formula>OR(WEEKDAY(C15)=7,WEEKDAY(C15)=1,C15=fériés)</formula>
    </cfRule>
  </conditionalFormatting>
  <conditionalFormatting sqref="C15">
    <cfRule type="expression" dxfId="52" priority="90" stopIfTrue="1">
      <formula>OR(WEEKDAY(C15)=7,WEEKDAY(C15)=1,C15=fériés)</formula>
    </cfRule>
  </conditionalFormatting>
  <conditionalFormatting sqref="C15">
    <cfRule type="expression" dxfId="51" priority="89" stopIfTrue="1">
      <formula>OR(WEEKDAY(C15)=7,WEEKDAY(C15)=1,C15=fériés)</formula>
    </cfRule>
  </conditionalFormatting>
  <conditionalFormatting sqref="C15">
    <cfRule type="expression" dxfId="50" priority="88" stopIfTrue="1">
      <formula>OR(WEEKDAY(C15)=7,WEEKDAY(C15)=1,C15=fériés)</formula>
    </cfRule>
  </conditionalFormatting>
  <conditionalFormatting sqref="C15">
    <cfRule type="expression" dxfId="49" priority="87" stopIfTrue="1">
      <formula>OR(WEEKDAY(C15)=7,WEEKDAY(C15)=1,C15=fériés)</formula>
    </cfRule>
  </conditionalFormatting>
  <conditionalFormatting sqref="C15">
    <cfRule type="expression" dxfId="48" priority="85" stopIfTrue="1">
      <formula>OR(DAY(C15)=1,DAY(C15)=2,DAY(C15)=3)</formula>
    </cfRule>
    <cfRule type="expression" dxfId="47" priority="86" stopIfTrue="1">
      <formula>OR(WEEKDAY(C15)=7,WEEKDAY(C15)=1,C15=fériés)</formula>
    </cfRule>
  </conditionalFormatting>
  <conditionalFormatting sqref="C15">
    <cfRule type="expression" dxfId="46" priority="84" stopIfTrue="1">
      <formula>OR(WEEKDAY(C15)=7,WEEKDAY(C15)=1,C15=fériés)</formula>
    </cfRule>
  </conditionalFormatting>
  <conditionalFormatting sqref="C15">
    <cfRule type="expression" dxfId="45" priority="83" stopIfTrue="1">
      <formula>OR(WEEKDAY(C15)=7,WEEKDAY(C15)=1,C15=fériés)</formula>
    </cfRule>
  </conditionalFormatting>
  <conditionalFormatting sqref="C15">
    <cfRule type="expression" dxfId="44" priority="82" stopIfTrue="1">
      <formula>OR(WEEKDAY(C15)=7,WEEKDAY(C15)=1,C15=fériés)</formula>
    </cfRule>
  </conditionalFormatting>
  <conditionalFormatting sqref="C19">
    <cfRule type="expression" dxfId="43" priority="81" stopIfTrue="1">
      <formula>OR(WEEKDAY(C19)=7,WEEKDAY(C19)=1,C19=fériés)</formula>
    </cfRule>
  </conditionalFormatting>
  <conditionalFormatting sqref="C19">
    <cfRule type="expression" dxfId="42" priority="79" stopIfTrue="1">
      <formula>OR(DAY(C19)=1,DAY(C19)=2,DAY(C19)=3)</formula>
    </cfRule>
    <cfRule type="expression" dxfId="41" priority="80" stopIfTrue="1">
      <formula>OR(WEEKDAY(C19)=7,WEEKDAY(C19)=1,C19=fériés)</formula>
    </cfRule>
  </conditionalFormatting>
  <conditionalFormatting sqref="C19">
    <cfRule type="expression" dxfId="40" priority="78" stopIfTrue="1">
      <formula>OR(WEEKDAY(C19)=7,WEEKDAY(C19)=1,C19=fériés)</formula>
    </cfRule>
  </conditionalFormatting>
  <conditionalFormatting sqref="C19">
    <cfRule type="expression" dxfId="39" priority="77" stopIfTrue="1">
      <formula>OR(WEEKDAY(C19)=7,WEEKDAY(C19)=1,C19=fériés)</formula>
    </cfRule>
  </conditionalFormatting>
  <conditionalFormatting sqref="C19">
    <cfRule type="expression" dxfId="38" priority="76" stopIfTrue="1">
      <formula>OR(WEEKDAY(C19)=7,WEEKDAY(C19)=1,C19=fériés)</formula>
    </cfRule>
  </conditionalFormatting>
  <conditionalFormatting sqref="C19">
    <cfRule type="expression" dxfId="37" priority="75" stopIfTrue="1">
      <formula>OR(WEEKDAY(C19)=7,WEEKDAY(C19)=1,C19=fériés)</formula>
    </cfRule>
  </conditionalFormatting>
  <conditionalFormatting sqref="C19">
    <cfRule type="expression" dxfId="36" priority="73" stopIfTrue="1">
      <formula>OR(DAY(C19)=1,DAY(C19)=2,DAY(C19)=3)</formula>
    </cfRule>
    <cfRule type="expression" dxfId="35" priority="74" stopIfTrue="1">
      <formula>OR(WEEKDAY(C19)=7,WEEKDAY(C19)=1,C19=fériés)</formula>
    </cfRule>
  </conditionalFormatting>
  <conditionalFormatting sqref="C19">
    <cfRule type="expression" dxfId="34" priority="72" stopIfTrue="1">
      <formula>OR(WEEKDAY(C19)=7,WEEKDAY(C19)=1,C19=fériés)</formula>
    </cfRule>
  </conditionalFormatting>
  <conditionalFormatting sqref="C19">
    <cfRule type="expression" dxfId="33" priority="71" stopIfTrue="1">
      <formula>OR(WEEKDAY(C19)=7,WEEKDAY(C19)=1,C19=fériés)</formula>
    </cfRule>
  </conditionalFormatting>
  <conditionalFormatting sqref="C19">
    <cfRule type="expression" dxfId="32" priority="70" stopIfTrue="1">
      <formula>OR(WEEKDAY(C19)=7,WEEKDAY(C19)=1,C19=fériés)</formula>
    </cfRule>
  </conditionalFormatting>
  <conditionalFormatting sqref="C27">
    <cfRule type="cellIs" priority="32" stopIfTrue="1" operator="notEqual">
      <formula>0</formula>
    </cfRule>
    <cfRule type="expression" dxfId="31" priority="33" stopIfTrue="1">
      <formula>OR(WEEKDAY(C6)=7,WEEKDAY(C6)=1,C6=fériés)</formula>
    </cfRule>
  </conditionalFormatting>
  <conditionalFormatting sqref="C27">
    <cfRule type="expression" dxfId="30" priority="31" stopIfTrue="1">
      <formula>OR(WEEKDAY(C27)=7,WEEKDAY(C27)=1,C27=fériés)</formula>
    </cfRule>
  </conditionalFormatting>
  <conditionalFormatting sqref="C27">
    <cfRule type="expression" dxfId="29" priority="29" stopIfTrue="1">
      <formula>OR(DAY(C27)=1,DAY(C27)=2,DAY(C27)=3)</formula>
    </cfRule>
    <cfRule type="expression" dxfId="28" priority="30" stopIfTrue="1">
      <formula>OR(WEEKDAY(C27)=7,WEEKDAY(C27)=1,C27=fériés)</formula>
    </cfRule>
  </conditionalFormatting>
  <conditionalFormatting sqref="C27">
    <cfRule type="expression" dxfId="27" priority="28" stopIfTrue="1">
      <formula>OR(WEEKDAY(C27)=7,WEEKDAY(C27)=1,C27=fériés)</formula>
    </cfRule>
  </conditionalFormatting>
  <conditionalFormatting sqref="C27">
    <cfRule type="expression" dxfId="26" priority="27" stopIfTrue="1">
      <formula>OR(WEEKDAY(C27)=7,WEEKDAY(C27)=1,C27=fériés)</formula>
    </cfRule>
  </conditionalFormatting>
  <conditionalFormatting sqref="C27">
    <cfRule type="expression" dxfId="25" priority="26" stopIfTrue="1">
      <formula>OR(WEEKDAY(C27)=7,WEEKDAY(C27)=1,C27=fériés)</formula>
    </cfRule>
  </conditionalFormatting>
  <conditionalFormatting sqref="C27">
    <cfRule type="expression" dxfId="24" priority="25" stopIfTrue="1">
      <formula>OR(WEEKDAY(C27)=7,WEEKDAY(C27)=1,C27=fériés)</formula>
    </cfRule>
  </conditionalFormatting>
  <conditionalFormatting sqref="C27">
    <cfRule type="expression" dxfId="23" priority="23" stopIfTrue="1">
      <formula>OR(DAY(C27)=1,DAY(C27)=2,DAY(C27)=3)</formula>
    </cfRule>
    <cfRule type="expression" dxfId="22" priority="24" stopIfTrue="1">
      <formula>OR(WEEKDAY(C27)=7,WEEKDAY(C27)=1,C27=fériés)</formula>
    </cfRule>
  </conditionalFormatting>
  <conditionalFormatting sqref="C27">
    <cfRule type="expression" dxfId="21" priority="22" stopIfTrue="1">
      <formula>OR(WEEKDAY(C27)=7,WEEKDAY(C27)=1,C27=fériés)</formula>
    </cfRule>
  </conditionalFormatting>
  <conditionalFormatting sqref="C27">
    <cfRule type="expression" dxfId="20" priority="21" stopIfTrue="1">
      <formula>OR(WEEKDAY(C27)=7,WEEKDAY(C27)=1,C27=fériés)</formula>
    </cfRule>
  </conditionalFormatting>
  <conditionalFormatting sqref="C27">
    <cfRule type="expression" dxfId="19" priority="20" stopIfTrue="1">
      <formula>OR(WEEKDAY(C27)=7,WEEKDAY(C27)=1,C27=fériés)</formula>
    </cfRule>
  </conditionalFormatting>
  <conditionalFormatting sqref="F27:J27">
    <cfRule type="cellIs" priority="18" stopIfTrue="1" operator="notEqual">
      <formula>0</formula>
    </cfRule>
    <cfRule type="expression" dxfId="18" priority="19" stopIfTrue="1">
      <formula>OR(WEEKDAY(F6)=7,WEEKDAY(F6)=1,F6=fériés)</formula>
    </cfRule>
  </conditionalFormatting>
  <conditionalFormatting sqref="F27:J27">
    <cfRule type="expression" dxfId="17" priority="17" stopIfTrue="1">
      <formula>OR(WEEKDAY(F27)=7,WEEKDAY(F27)=1,F27=fériés)</formula>
    </cfRule>
  </conditionalFormatting>
  <conditionalFormatting sqref="F27:J27">
    <cfRule type="expression" dxfId="16" priority="15" stopIfTrue="1">
      <formula>OR(DAY(F27)=1,DAY(F27)=2,DAY(F27)=3)</formula>
    </cfRule>
    <cfRule type="expression" dxfId="15" priority="16" stopIfTrue="1">
      <formula>OR(WEEKDAY(F27)=7,WEEKDAY(F27)=1,F27=fériés)</formula>
    </cfRule>
  </conditionalFormatting>
  <conditionalFormatting sqref="F27:J27">
    <cfRule type="expression" dxfId="14" priority="14" stopIfTrue="1">
      <formula>OR(WEEKDAY(F27)=7,WEEKDAY(F27)=1,F27=fériés)</formula>
    </cfRule>
  </conditionalFormatting>
  <conditionalFormatting sqref="F27:J27">
    <cfRule type="expression" dxfId="13" priority="13" stopIfTrue="1">
      <formula>OR(WEEKDAY(F27)=7,WEEKDAY(F27)=1,F27=fériés)</formula>
    </cfRule>
  </conditionalFormatting>
  <conditionalFormatting sqref="F27:J27">
    <cfRule type="expression" dxfId="12" priority="12" stopIfTrue="1">
      <formula>OR(WEEKDAY(F27)=7,WEEKDAY(F27)=1,F27=fériés)</formula>
    </cfRule>
  </conditionalFormatting>
  <conditionalFormatting sqref="F27:J27">
    <cfRule type="expression" dxfId="11" priority="11" stopIfTrue="1">
      <formula>OR(WEEKDAY(F27)=7,WEEKDAY(F27)=1,F27=fériés)</formula>
    </cfRule>
  </conditionalFormatting>
  <conditionalFormatting sqref="F27:J27">
    <cfRule type="expression" dxfId="10" priority="9" stopIfTrue="1">
      <formula>OR(DAY(F27)=1,DAY(F27)=2,DAY(F27)=3)</formula>
    </cfRule>
    <cfRule type="expression" dxfId="9" priority="10" stopIfTrue="1">
      <formula>OR(WEEKDAY(F27)=7,WEEKDAY(F27)=1,F27=fériés)</formula>
    </cfRule>
  </conditionalFormatting>
  <conditionalFormatting sqref="F27:J27">
    <cfRule type="expression" dxfId="8" priority="8" stopIfTrue="1">
      <formula>OR(WEEKDAY(F27)=7,WEEKDAY(F27)=1,F27=fériés)</formula>
    </cfRule>
  </conditionalFormatting>
  <conditionalFormatting sqref="F27:J27">
    <cfRule type="expression" dxfId="7" priority="7" stopIfTrue="1">
      <formula>OR(WEEKDAY(F27)=7,WEEKDAY(F27)=1,F27=fériés)</formula>
    </cfRule>
  </conditionalFormatting>
  <conditionalFormatting sqref="F27:J27">
    <cfRule type="expression" dxfId="6" priority="6" stopIfTrue="1">
      <formula>OR(WEEKDAY(F27)=7,WEEKDAY(F27)=1,F27=fériés)</formula>
    </cfRule>
  </conditionalFormatting>
  <conditionalFormatting sqref="C23:F23">
    <cfRule type="expression" dxfId="5" priority="5" stopIfTrue="1">
      <formula>OR(WEEKDAY(C23)=7,WEEKDAY(C23)=1,C23=fériés)</formula>
    </cfRule>
  </conditionalFormatting>
  <conditionalFormatting sqref="C23:F23">
    <cfRule type="expression" dxfId="4" priority="4" stopIfTrue="1">
      <formula>OR(WEEKDAY(C23)=7,WEEKDAY(C23)=1,C23=fériés)</formula>
    </cfRule>
  </conditionalFormatting>
  <conditionalFormatting sqref="C23:F23">
    <cfRule type="expression" dxfId="3" priority="3" stopIfTrue="1">
      <formula>OR(WEEKDAY(C23)=7,WEEKDAY(C23)=1,C23=fériés)</formula>
    </cfRule>
  </conditionalFormatting>
  <conditionalFormatting sqref="C20:F20">
    <cfRule type="expression" dxfId="2" priority="2" stopIfTrue="1">
      <formula>OR(WEEKDAY(C20)=7,WEEKDAY(C20)=1,C20=fériés)</formula>
    </cfRule>
  </conditionalFormatting>
  <conditionalFormatting sqref="C22:F22">
    <cfRule type="expression" dxfId="1" priority="1" stopIfTrue="1">
      <formula>OR(WEEKDAY(C22)=7,WEEKDAY(C22)=1,C22=fériés)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juillet 2014&amp;R&amp;D - &amp;T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02"/>
  <dimension ref="A1:CI46"/>
  <sheetViews>
    <sheetView showRowColHeaders="0" showZeros="0" workbookViewId="0">
      <pane xSplit="2" ySplit="2" topLeftCell="C10" activePane="bottomRight" state="frozen"/>
      <selection pane="topRight" activeCell="C1" sqref="C1"/>
      <selection pane="bottomLeft" activeCell="A3" sqref="A3"/>
      <selection pane="bottomRight" activeCell="G15" sqref="G15"/>
    </sheetView>
  </sheetViews>
  <sheetFormatPr baseColWidth="10" defaultRowHeight="12.75" x14ac:dyDescent="0.2"/>
  <cols>
    <col min="1" max="1" width="3.7109375" style="4" customWidth="1"/>
    <col min="2" max="2" width="20.85546875" style="4" customWidth="1"/>
    <col min="3" max="3" width="3.7109375" style="4" customWidth="1"/>
    <col min="4" max="4" width="6.7109375" style="4" customWidth="1"/>
    <col min="5" max="5" width="13.7109375" style="4" customWidth="1"/>
    <col min="6" max="6" width="3.7109375" style="4" customWidth="1"/>
    <col min="7" max="7" width="6.7109375" style="4" customWidth="1"/>
    <col min="8" max="8" width="13.7109375" style="4" customWidth="1"/>
    <col min="9" max="9" width="3.7109375" style="4" customWidth="1"/>
    <col min="10" max="10" width="6.7109375" style="4" customWidth="1"/>
    <col min="11" max="11" width="13.7109375" style="4" customWidth="1"/>
    <col min="12" max="12" width="3.7109375" style="4" customWidth="1"/>
    <col min="13" max="13" width="6.7109375" style="4" customWidth="1"/>
    <col min="14" max="14" width="13.7109375" style="4" customWidth="1"/>
    <col min="15" max="15" width="6.7109375" style="4" customWidth="1"/>
    <col min="16" max="30" width="3.85546875" style="4" customWidth="1"/>
    <col min="31" max="31" width="9.7109375" style="4" customWidth="1"/>
    <col min="32" max="54" width="3.7109375" style="4" customWidth="1"/>
    <col min="55" max="55" width="9" style="4" customWidth="1"/>
    <col min="56" max="56" width="9.7109375" style="4" customWidth="1"/>
    <col min="57" max="79" width="3.7109375" style="4" customWidth="1"/>
    <col min="80" max="80" width="9" style="4" customWidth="1"/>
    <col min="81" max="81" width="9.7109375" style="4" customWidth="1"/>
    <col min="82" max="84" width="6.7109375" style="4" customWidth="1"/>
    <col min="85" max="85" width="9.7109375" style="4" customWidth="1"/>
    <col min="86" max="88" width="6.7109375" style="4" customWidth="1"/>
    <col min="89" max="89" width="9.7109375" style="4" customWidth="1"/>
    <col min="90" max="92" width="6.7109375" style="4" customWidth="1"/>
    <col min="93" max="93" width="9.7109375" style="4" customWidth="1"/>
    <col min="94" max="96" width="6.7109375" style="4" customWidth="1"/>
    <col min="97" max="16384" width="11.42578125" style="4"/>
  </cols>
  <sheetData>
    <row r="1" spans="1:87" s="3" customFormat="1" x14ac:dyDescent="0.2">
      <c r="A1" s="316" t="str">
        <f>"Année " &amp; Accueil!C2</f>
        <v>Année 2025</v>
      </c>
      <c r="B1" s="316"/>
      <c r="D1" s="36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</row>
    <row r="2" spans="1:87" s="3" customFormat="1" x14ac:dyDescent="0.2">
      <c r="A2" s="317" t="str">
        <f>Accueil!J2</f>
        <v>Toulouse-Lautrec</v>
      </c>
      <c r="B2" s="317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</row>
    <row r="3" spans="1:87" ht="18" customHeight="1" x14ac:dyDescent="0.25">
      <c r="A3" s="123" t="s">
        <v>56</v>
      </c>
      <c r="B3" s="124"/>
      <c r="C3" s="3"/>
      <c r="D3" s="3"/>
      <c r="T3" s="6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</row>
    <row r="4" spans="1:87" ht="18" customHeight="1" x14ac:dyDescent="0.25">
      <c r="A4" s="125" t="s">
        <v>57</v>
      </c>
      <c r="B4" s="126"/>
      <c r="C4" s="3"/>
      <c r="D4" s="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</row>
    <row r="5" spans="1:87" ht="18" customHeight="1" x14ac:dyDescent="0.25">
      <c r="A5" s="125" t="s">
        <v>55</v>
      </c>
      <c r="B5" s="126"/>
      <c r="C5" s="3"/>
      <c r="D5" s="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</row>
    <row r="6" spans="1:87" ht="18" customHeight="1" x14ac:dyDescent="0.25">
      <c r="A6" s="125" t="s">
        <v>58</v>
      </c>
      <c r="B6" s="126"/>
      <c r="C6" s="3"/>
      <c r="D6" s="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</row>
    <row r="7" spans="1:87" ht="18" customHeight="1" x14ac:dyDescent="0.25">
      <c r="A7" s="127" t="s">
        <v>47</v>
      </c>
      <c r="B7" s="128"/>
      <c r="C7" s="3"/>
      <c r="D7" s="3"/>
    </row>
    <row r="8" spans="1:87" ht="18" customHeight="1" x14ac:dyDescent="0.25">
      <c r="A8" s="125" t="s">
        <v>48</v>
      </c>
      <c r="B8" s="126"/>
      <c r="C8" s="3"/>
      <c r="D8" s="3"/>
    </row>
    <row r="9" spans="1:87" ht="18" customHeight="1" x14ac:dyDescent="0.25">
      <c r="A9" s="127" t="s">
        <v>49</v>
      </c>
      <c r="B9" s="128"/>
      <c r="C9" s="3"/>
      <c r="D9" s="3"/>
    </row>
    <row r="10" spans="1:87" ht="18" customHeight="1" x14ac:dyDescent="0.25">
      <c r="A10" s="127" t="s">
        <v>50</v>
      </c>
      <c r="B10" s="128"/>
      <c r="C10" s="3"/>
      <c r="D10" s="3"/>
    </row>
    <row r="11" spans="1:87" ht="18" customHeight="1" x14ac:dyDescent="0.25">
      <c r="A11" s="129" t="s">
        <v>60</v>
      </c>
      <c r="B11" s="128"/>
      <c r="C11" s="3"/>
      <c r="D11" s="3"/>
    </row>
    <row r="12" spans="1:87" ht="18" customHeight="1" x14ac:dyDescent="0.25">
      <c r="A12" s="130" t="s">
        <v>71</v>
      </c>
      <c r="B12" s="128"/>
      <c r="C12" s="3"/>
      <c r="D12" s="3"/>
    </row>
    <row r="13" spans="1:87" ht="18" customHeight="1" x14ac:dyDescent="0.25">
      <c r="A13" s="130" t="s">
        <v>59</v>
      </c>
      <c r="B13" s="128"/>
      <c r="C13" s="3"/>
      <c r="D13" s="3"/>
    </row>
    <row r="14" spans="1:87" ht="18" customHeight="1" x14ac:dyDescent="0.25">
      <c r="A14" s="127" t="s">
        <v>52</v>
      </c>
      <c r="B14" s="128"/>
      <c r="C14" s="3"/>
      <c r="D14" s="3"/>
    </row>
    <row r="15" spans="1:87" ht="18" customHeight="1" x14ac:dyDescent="0.25">
      <c r="A15" s="127" t="s">
        <v>53</v>
      </c>
      <c r="B15" s="128"/>
      <c r="C15" s="3"/>
      <c r="D15" s="3"/>
    </row>
    <row r="16" spans="1:87" ht="18" customHeight="1" x14ac:dyDescent="0.25">
      <c r="A16" s="127" t="s">
        <v>54</v>
      </c>
      <c r="B16" s="128"/>
      <c r="C16" s="3"/>
      <c r="D16" s="3"/>
    </row>
    <row r="17" spans="1:4" ht="18" customHeight="1" x14ac:dyDescent="0.25">
      <c r="A17" s="127" t="s">
        <v>51</v>
      </c>
      <c r="B17" s="128"/>
      <c r="C17" s="3"/>
      <c r="D17" s="3"/>
    </row>
    <row r="18" spans="1:4" ht="18" customHeight="1" x14ac:dyDescent="0.25">
      <c r="A18" s="127" t="s">
        <v>61</v>
      </c>
      <c r="B18" s="128"/>
      <c r="C18" s="3"/>
      <c r="D18" s="3"/>
    </row>
    <row r="19" spans="1:4" ht="18" customHeight="1" x14ac:dyDescent="0.25">
      <c r="A19" s="127" t="s">
        <v>77</v>
      </c>
      <c r="B19" s="128"/>
      <c r="C19" s="3"/>
      <c r="D19" s="3"/>
    </row>
    <row r="20" spans="1:4" ht="18" customHeight="1" x14ac:dyDescent="0.25">
      <c r="A20" s="131" t="s">
        <v>62</v>
      </c>
      <c r="B20" s="132"/>
      <c r="C20" s="3"/>
      <c r="D20" s="3"/>
    </row>
    <row r="21" spans="1:4" ht="18" customHeight="1" x14ac:dyDescent="0.25">
      <c r="A21" s="131" t="s">
        <v>63</v>
      </c>
      <c r="B21" s="132"/>
      <c r="C21" s="3"/>
      <c r="D21" s="3"/>
    </row>
    <row r="22" spans="1:4" ht="18" customHeight="1" x14ac:dyDescent="0.25">
      <c r="A22" s="131" t="s">
        <v>64</v>
      </c>
      <c r="B22" s="132"/>
      <c r="C22" s="3"/>
      <c r="D22" s="3"/>
    </row>
    <row r="23" spans="1:4" ht="18" customHeight="1" x14ac:dyDescent="0.25">
      <c r="A23" s="127" t="s">
        <v>65</v>
      </c>
      <c r="B23" s="128"/>
      <c r="C23" s="3"/>
      <c r="D23" s="3"/>
    </row>
    <row r="24" spans="1:4" ht="18" customHeight="1" x14ac:dyDescent="0.25">
      <c r="A24" s="127" t="s">
        <v>66</v>
      </c>
      <c r="B24" s="128"/>
      <c r="C24" s="3"/>
      <c r="D24" s="3"/>
    </row>
    <row r="25" spans="1:4" ht="18" customHeight="1" x14ac:dyDescent="0.2">
      <c r="A25" s="65"/>
      <c r="B25" s="66"/>
      <c r="C25" s="3"/>
      <c r="D25" s="3"/>
    </row>
    <row r="26" spans="1:4" ht="18" customHeight="1" x14ac:dyDescent="0.2">
      <c r="A26" s="70"/>
      <c r="B26" s="66"/>
      <c r="C26" s="3"/>
      <c r="D26" s="3"/>
    </row>
    <row r="27" spans="1:4" ht="18" customHeight="1" x14ac:dyDescent="0.2">
      <c r="A27" s="65"/>
      <c r="B27" s="66"/>
      <c r="C27" s="3"/>
      <c r="D27" s="3"/>
    </row>
    <row r="28" spans="1:4" ht="18" customHeight="1" x14ac:dyDescent="0.2">
      <c r="A28" s="65"/>
      <c r="B28" s="66"/>
      <c r="C28" s="3"/>
      <c r="D28" s="3"/>
    </row>
    <row r="29" spans="1:4" ht="18" customHeight="1" x14ac:dyDescent="0.2">
      <c r="A29" s="66"/>
      <c r="B29" s="66"/>
      <c r="C29" s="3"/>
      <c r="D29" s="3"/>
    </row>
    <row r="30" spans="1:4" ht="18" customHeight="1" x14ac:dyDescent="0.2">
      <c r="A30" s="66"/>
      <c r="B30" s="66"/>
      <c r="C30" s="3"/>
      <c r="D30" s="3"/>
    </row>
    <row r="31" spans="1:4" ht="18" customHeight="1" x14ac:dyDescent="0.2">
      <c r="A31" s="65"/>
      <c r="B31" s="66"/>
      <c r="C31" s="3"/>
      <c r="D31" s="3"/>
    </row>
    <row r="32" spans="1:4" ht="18" customHeight="1" x14ac:dyDescent="0.2">
      <c r="A32" s="314"/>
      <c r="B32" s="315"/>
      <c r="C32" s="3"/>
      <c r="D32" s="3"/>
    </row>
    <row r="33" spans="1:87" ht="18" customHeight="1" x14ac:dyDescent="0.2">
      <c r="C33" s="3"/>
      <c r="D33" s="3"/>
    </row>
    <row r="34" spans="1:87" s="33" customFormat="1" ht="9" customHeight="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</row>
    <row r="35" spans="1:87" s="33" customFormat="1" ht="12.75" customHeigh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</row>
    <row r="36" spans="1:87" s="33" customFormat="1" ht="12.7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</row>
    <row r="37" spans="1:87" s="33" customFormat="1" ht="9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</row>
    <row r="38" spans="1:87" s="33" customFormat="1" ht="9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</row>
    <row r="39" spans="1:87" s="33" customFormat="1" ht="9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</row>
    <row r="40" spans="1:87" s="33" customFormat="1" ht="9" customHeigh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</row>
    <row r="41" spans="1:87" s="33" customFormat="1" ht="9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</row>
    <row r="42" spans="1:87" s="33" customFormat="1" ht="9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</row>
    <row r="43" spans="1:87" s="33" customFormat="1" ht="9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</row>
    <row r="46" spans="1:87" ht="15.75" x14ac:dyDescent="0.3">
      <c r="Q46" s="7"/>
    </row>
  </sheetData>
  <mergeCells count="3">
    <mergeCell ref="A32:B32"/>
    <mergeCell ref="A1:B1"/>
    <mergeCell ref="A2:B2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03">
    <pageSetUpPr fitToPage="1"/>
  </sheetPr>
  <dimension ref="A1:AH31"/>
  <sheetViews>
    <sheetView showZeros="0" zoomScale="70" zoomScaleNormal="70" workbookViewId="0">
      <pane xSplit="2" ySplit="2" topLeftCell="G10" activePane="bottomRight" state="frozen"/>
      <selection pane="topRight" activeCell="C1" sqref="C1"/>
      <selection pane="bottomLeft" activeCell="A3" sqref="A3"/>
      <selection pane="bottomRight" activeCell="S16" sqref="S16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8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0">
        <f>DATE(Accueil!C2,9,1)</f>
        <v>45901</v>
      </c>
      <c r="B1" s="321"/>
      <c r="C1" s="67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2" t="str">
        <f>INDEX({"D";"L";"M";"M";"J";"V";"S"},WEEKDAY(AF2))</f>
        <v>M</v>
      </c>
      <c r="AG1" s="60" t="str">
        <f>INDEX({"D";"L";"M";"M";"J";"V";"S"},WEEKDAY(AG2))</f>
        <v>M</v>
      </c>
    </row>
    <row r="2" spans="1:33" ht="18" customHeight="1" x14ac:dyDescent="0.2">
      <c r="A2" s="322" t="str">
        <f>Accueil!J2</f>
        <v>Toulouse-Lautrec</v>
      </c>
      <c r="B2" s="323"/>
      <c r="C2" s="5">
        <f>A1</f>
        <v>45901</v>
      </c>
      <c r="D2" s="5">
        <f t="shared" ref="D2:AG2" si="0">C2+1</f>
        <v>45902</v>
      </c>
      <c r="E2" s="5">
        <f t="shared" si="0"/>
        <v>45903</v>
      </c>
      <c r="F2" s="5">
        <f t="shared" si="0"/>
        <v>45904</v>
      </c>
      <c r="G2" s="5">
        <f t="shared" si="0"/>
        <v>45905</v>
      </c>
      <c r="H2" s="5">
        <f t="shared" si="0"/>
        <v>45906</v>
      </c>
      <c r="I2" s="5">
        <f t="shared" si="0"/>
        <v>45907</v>
      </c>
      <c r="J2" s="5">
        <f t="shared" si="0"/>
        <v>45908</v>
      </c>
      <c r="K2" s="5">
        <f t="shared" si="0"/>
        <v>45909</v>
      </c>
      <c r="L2" s="5">
        <f t="shared" si="0"/>
        <v>45910</v>
      </c>
      <c r="M2" s="5">
        <f t="shared" si="0"/>
        <v>45911</v>
      </c>
      <c r="N2" s="5">
        <f t="shared" si="0"/>
        <v>45912</v>
      </c>
      <c r="O2" s="5">
        <f t="shared" si="0"/>
        <v>45913</v>
      </c>
      <c r="P2" s="5">
        <f t="shared" si="0"/>
        <v>45914</v>
      </c>
      <c r="Q2" s="5">
        <f t="shared" si="0"/>
        <v>45915</v>
      </c>
      <c r="R2" s="5">
        <f t="shared" si="0"/>
        <v>45916</v>
      </c>
      <c r="S2" s="5">
        <f t="shared" si="0"/>
        <v>45917</v>
      </c>
      <c r="T2" s="5">
        <f t="shared" si="0"/>
        <v>45918</v>
      </c>
      <c r="U2" s="5">
        <f t="shared" si="0"/>
        <v>45919</v>
      </c>
      <c r="V2" s="5">
        <f t="shared" si="0"/>
        <v>45920</v>
      </c>
      <c r="W2" s="5">
        <f t="shared" si="0"/>
        <v>45921</v>
      </c>
      <c r="X2" s="5">
        <f t="shared" si="0"/>
        <v>45922</v>
      </c>
      <c r="Y2" s="5">
        <f t="shared" si="0"/>
        <v>45923</v>
      </c>
      <c r="Z2" s="5">
        <f t="shared" si="0"/>
        <v>45924</v>
      </c>
      <c r="AA2" s="5">
        <f t="shared" si="0"/>
        <v>45925</v>
      </c>
      <c r="AB2" s="5">
        <f t="shared" si="0"/>
        <v>45926</v>
      </c>
      <c r="AC2" s="5">
        <f t="shared" si="0"/>
        <v>45927</v>
      </c>
      <c r="AD2" s="5">
        <f t="shared" si="0"/>
        <v>45928</v>
      </c>
      <c r="AE2" s="5">
        <f t="shared" si="0"/>
        <v>45929</v>
      </c>
      <c r="AF2" s="63">
        <f t="shared" si="0"/>
        <v>45930</v>
      </c>
      <c r="AG2" s="61">
        <f t="shared" si="0"/>
        <v>45931</v>
      </c>
    </row>
    <row r="3" spans="1:33" ht="18" customHeight="1" x14ac:dyDescent="0.25">
      <c r="A3" s="123" t="str">
        <f>Classes!A3:A24</f>
        <v>T CF</v>
      </c>
      <c r="B3" s="75"/>
      <c r="C3" s="271"/>
      <c r="D3" s="244"/>
      <c r="E3" s="244"/>
      <c r="F3" s="244"/>
      <c r="G3" s="244"/>
      <c r="H3" s="243"/>
      <c r="I3" s="243"/>
      <c r="J3" s="244"/>
      <c r="K3" s="244"/>
      <c r="L3" s="244"/>
      <c r="M3" s="244"/>
      <c r="N3" s="244"/>
      <c r="O3" s="243"/>
      <c r="P3" s="243"/>
      <c r="Q3" s="244"/>
      <c r="R3" s="244"/>
      <c r="S3" s="244"/>
      <c r="T3" s="244"/>
      <c r="U3" s="244"/>
      <c r="V3" s="243"/>
      <c r="W3" s="243"/>
      <c r="X3" s="244"/>
      <c r="Y3" s="244"/>
      <c r="Z3" s="244"/>
      <c r="AA3" s="244"/>
      <c r="AB3" s="244"/>
      <c r="AC3" s="243"/>
      <c r="AD3" s="243"/>
      <c r="AE3" s="244"/>
      <c r="AF3" s="236"/>
      <c r="AG3" s="61"/>
    </row>
    <row r="4" spans="1:33" ht="18" customHeight="1" x14ac:dyDescent="0.25">
      <c r="A4" s="123" t="str">
        <f>Classes!A4:A25</f>
        <v>T EPC</v>
      </c>
      <c r="B4" s="75"/>
      <c r="C4" s="271"/>
      <c r="D4" s="244"/>
      <c r="E4" s="244"/>
      <c r="F4" s="244"/>
      <c r="G4" s="244"/>
      <c r="H4" s="243"/>
      <c r="I4" s="243"/>
      <c r="J4" s="244"/>
      <c r="K4" s="244"/>
      <c r="L4" s="244"/>
      <c r="M4" s="244"/>
      <c r="N4" s="244"/>
      <c r="O4" s="243"/>
      <c r="P4" s="243"/>
      <c r="Q4" s="244"/>
      <c r="R4" s="244"/>
      <c r="S4" s="244"/>
      <c r="T4" s="244"/>
      <c r="U4" s="244"/>
      <c r="V4" s="243"/>
      <c r="W4" s="243"/>
      <c r="X4" s="244"/>
      <c r="Y4" s="244"/>
      <c r="Z4" s="244"/>
      <c r="AA4" s="244"/>
      <c r="AB4" s="244"/>
      <c r="AC4" s="243"/>
      <c r="AD4" s="243"/>
      <c r="AE4" s="244"/>
      <c r="AF4" s="236"/>
      <c r="AG4" s="61"/>
    </row>
    <row r="5" spans="1:33" ht="18" customHeight="1" x14ac:dyDescent="0.25">
      <c r="A5" s="123" t="str">
        <f>Classes!A5:A26</f>
        <v>T PSR</v>
      </c>
      <c r="B5" s="75"/>
      <c r="C5" s="271"/>
      <c r="D5" s="244"/>
      <c r="E5" s="244"/>
      <c r="F5" s="244"/>
      <c r="G5" s="244"/>
      <c r="H5" s="243"/>
      <c r="I5" s="243"/>
      <c r="J5" s="244"/>
      <c r="K5" s="244"/>
      <c r="L5" s="244"/>
      <c r="M5" s="244"/>
      <c r="N5" s="244"/>
      <c r="O5" s="243"/>
      <c r="P5" s="243"/>
      <c r="Q5" s="244"/>
      <c r="R5" s="244"/>
      <c r="S5" s="244"/>
      <c r="T5" s="244"/>
      <c r="U5" s="244"/>
      <c r="V5" s="243"/>
      <c r="W5" s="243"/>
      <c r="X5" s="244"/>
      <c r="Y5" s="244"/>
      <c r="Z5" s="244"/>
      <c r="AA5" s="244"/>
      <c r="AB5" s="244"/>
      <c r="AC5" s="243"/>
      <c r="AD5" s="243"/>
      <c r="AE5" s="244"/>
      <c r="AF5" s="236"/>
      <c r="AG5" s="61"/>
    </row>
    <row r="6" spans="1:33" ht="18" customHeight="1" x14ac:dyDescent="0.25">
      <c r="A6" s="123" t="str">
        <f>Classes!A6:A27</f>
        <v>1 AGORA</v>
      </c>
      <c r="B6" s="75"/>
      <c r="C6" s="271"/>
      <c r="D6" s="244"/>
      <c r="E6" s="244"/>
      <c r="F6" s="244"/>
      <c r="G6" s="244"/>
      <c r="H6" s="243"/>
      <c r="I6" s="243"/>
      <c r="J6" s="244"/>
      <c r="K6" s="244"/>
      <c r="L6" s="244"/>
      <c r="M6" s="244"/>
      <c r="N6" s="244"/>
      <c r="O6" s="243"/>
      <c r="P6" s="243"/>
      <c r="Q6" s="244"/>
      <c r="R6" s="244"/>
      <c r="S6" s="244"/>
      <c r="T6" s="244"/>
      <c r="U6" s="244"/>
      <c r="V6" s="243"/>
      <c r="W6" s="243"/>
      <c r="X6" s="244"/>
      <c r="Y6" s="244"/>
      <c r="Z6" s="244"/>
      <c r="AA6" s="244"/>
      <c r="AB6" s="244"/>
      <c r="AC6" s="243"/>
      <c r="AD6" s="243"/>
      <c r="AE6" s="244"/>
      <c r="AF6" s="236"/>
      <c r="AG6" s="61"/>
    </row>
    <row r="7" spans="1:33" ht="18" customHeight="1" x14ac:dyDescent="0.25">
      <c r="A7" s="123" t="str">
        <f>Classes!A7:A28</f>
        <v>1 MA</v>
      </c>
      <c r="B7" s="77"/>
      <c r="C7" s="271"/>
      <c r="D7" s="244"/>
      <c r="E7" s="244"/>
      <c r="F7" s="244"/>
      <c r="G7" s="244"/>
      <c r="H7" s="243"/>
      <c r="I7" s="243"/>
      <c r="J7" s="244"/>
      <c r="K7" s="244"/>
      <c r="L7" s="244"/>
      <c r="M7" s="244"/>
      <c r="N7" s="244"/>
      <c r="O7" s="243"/>
      <c r="P7" s="243"/>
      <c r="Q7" s="244"/>
      <c r="R7" s="244"/>
      <c r="S7" s="244"/>
      <c r="T7" s="244"/>
      <c r="U7" s="244"/>
      <c r="V7" s="243"/>
      <c r="W7" s="243"/>
      <c r="X7" s="244"/>
      <c r="Y7" s="244"/>
      <c r="Z7" s="244"/>
      <c r="AA7" s="244"/>
      <c r="AB7" s="244"/>
      <c r="AC7" s="243"/>
      <c r="AD7" s="243"/>
      <c r="AE7" s="244"/>
      <c r="AF7" s="236"/>
      <c r="AG7" s="61"/>
    </row>
    <row r="8" spans="1:33" ht="18" customHeight="1" x14ac:dyDescent="0.25">
      <c r="A8" s="123" t="str">
        <f>Classes!A8:A29</f>
        <v>1 MC</v>
      </c>
      <c r="B8" s="75"/>
      <c r="C8" s="271"/>
      <c r="D8" s="244"/>
      <c r="E8" s="244"/>
      <c r="F8" s="244"/>
      <c r="G8" s="244"/>
      <c r="H8" s="243"/>
      <c r="I8" s="243"/>
      <c r="J8" s="244"/>
      <c r="K8" s="244"/>
      <c r="L8" s="244"/>
      <c r="M8" s="244"/>
      <c r="N8" s="244"/>
      <c r="O8" s="243"/>
      <c r="P8" s="243"/>
      <c r="Q8" s="244"/>
      <c r="R8" s="244"/>
      <c r="S8" s="244"/>
      <c r="T8" s="244"/>
      <c r="U8" s="244"/>
      <c r="V8" s="243"/>
      <c r="W8" s="243"/>
      <c r="X8" s="244"/>
      <c r="Y8" s="244"/>
      <c r="Z8" s="244"/>
      <c r="AA8" s="244"/>
      <c r="AB8" s="244"/>
      <c r="AC8" s="243"/>
      <c r="AD8" s="243"/>
      <c r="AE8" s="244"/>
      <c r="AF8" s="236"/>
      <c r="AG8" s="61"/>
    </row>
    <row r="9" spans="1:33" ht="18" customHeight="1" x14ac:dyDescent="0.25">
      <c r="A9" s="123" t="str">
        <f>Classes!A9:A30</f>
        <v>1 MVE</v>
      </c>
      <c r="B9" s="77"/>
      <c r="C9" s="271"/>
      <c r="D9" s="244"/>
      <c r="E9" s="244"/>
      <c r="F9" s="244"/>
      <c r="G9" s="244"/>
      <c r="H9" s="243"/>
      <c r="I9" s="243"/>
      <c r="J9" s="244"/>
      <c r="K9" s="244"/>
      <c r="L9" s="244"/>
      <c r="M9" s="244"/>
      <c r="N9" s="244"/>
      <c r="O9" s="243"/>
      <c r="P9" s="243"/>
      <c r="Q9" s="244"/>
      <c r="R9" s="244"/>
      <c r="S9" s="244"/>
      <c r="T9" s="244"/>
      <c r="U9" s="244"/>
      <c r="V9" s="243"/>
      <c r="W9" s="243"/>
      <c r="X9" s="244"/>
      <c r="Y9" s="244"/>
      <c r="Z9" s="244"/>
      <c r="AA9" s="244"/>
      <c r="AB9" s="244"/>
      <c r="AC9" s="243"/>
      <c r="AD9" s="243"/>
      <c r="AE9" s="244"/>
      <c r="AF9" s="236"/>
      <c r="AG9" s="61"/>
    </row>
    <row r="10" spans="1:33" ht="18" customHeight="1" x14ac:dyDescent="0.25">
      <c r="A10" s="123" t="str">
        <f>Classes!A10:A31</f>
        <v>1 ECP</v>
      </c>
      <c r="B10" s="77"/>
      <c r="C10" s="271"/>
      <c r="D10" s="244"/>
      <c r="E10" s="244"/>
      <c r="F10" s="244"/>
      <c r="G10" s="244"/>
      <c r="H10" s="243"/>
      <c r="I10" s="243"/>
      <c r="J10" s="244"/>
      <c r="K10" s="244"/>
      <c r="L10" s="244"/>
      <c r="M10" s="244"/>
      <c r="N10" s="244"/>
      <c r="O10" s="243"/>
      <c r="P10" s="243"/>
      <c r="Q10" s="244"/>
      <c r="R10" s="244"/>
      <c r="S10" s="244"/>
      <c r="T10" s="244"/>
      <c r="U10" s="244"/>
      <c r="V10" s="243"/>
      <c r="W10" s="243"/>
      <c r="X10" s="244"/>
      <c r="Y10" s="244"/>
      <c r="Z10" s="244"/>
      <c r="AA10" s="244"/>
      <c r="AB10" s="244"/>
      <c r="AC10" s="234"/>
      <c r="AD10" s="234"/>
      <c r="AE10" s="233"/>
      <c r="AF10" s="233"/>
      <c r="AG10" s="61"/>
    </row>
    <row r="11" spans="1:33" ht="18" customHeight="1" x14ac:dyDescent="0.25">
      <c r="A11" s="123" t="str">
        <f>Classes!A11:A32</f>
        <v>1 MCF</v>
      </c>
      <c r="B11" s="77"/>
      <c r="C11" s="271"/>
      <c r="D11" s="244"/>
      <c r="E11" s="244"/>
      <c r="F11" s="244"/>
      <c r="G11" s="244"/>
      <c r="H11" s="243"/>
      <c r="I11" s="243"/>
      <c r="J11" s="244"/>
      <c r="K11" s="244"/>
      <c r="L11" s="244"/>
      <c r="M11" s="244"/>
      <c r="N11" s="244"/>
      <c r="O11" s="243"/>
      <c r="P11" s="243"/>
      <c r="Q11" s="244"/>
      <c r="R11" s="244"/>
      <c r="S11" s="244"/>
      <c r="T11" s="244"/>
      <c r="U11" s="244"/>
      <c r="V11" s="243"/>
      <c r="W11" s="243"/>
      <c r="X11" s="244"/>
      <c r="Y11" s="244"/>
      <c r="Z11" s="244"/>
      <c r="AA11" s="244"/>
      <c r="AB11" s="244"/>
      <c r="AC11" s="243"/>
      <c r="AD11" s="243"/>
      <c r="AE11" s="244"/>
      <c r="AF11" s="236"/>
      <c r="AG11" s="61"/>
    </row>
    <row r="12" spans="1:33" ht="18" customHeight="1" x14ac:dyDescent="0.25">
      <c r="A12" s="123" t="str">
        <f>Classes!A12:A33</f>
        <v>1 MCC</v>
      </c>
      <c r="B12" s="77"/>
      <c r="C12" s="271"/>
      <c r="D12" s="244"/>
      <c r="E12" s="244"/>
      <c r="F12" s="244"/>
      <c r="G12" s="244"/>
      <c r="H12" s="243"/>
      <c r="I12" s="243"/>
      <c r="J12" s="244"/>
      <c r="K12" s="244"/>
      <c r="L12" s="244"/>
      <c r="M12" s="244"/>
      <c r="N12" s="244"/>
      <c r="O12" s="243"/>
      <c r="P12" s="243"/>
      <c r="Q12" s="244"/>
      <c r="R12" s="244"/>
      <c r="S12" s="244"/>
      <c r="T12" s="244"/>
      <c r="U12" s="244"/>
      <c r="V12" s="243"/>
      <c r="W12" s="243"/>
      <c r="X12" s="244"/>
      <c r="Y12" s="244"/>
      <c r="Z12" s="244"/>
      <c r="AA12" s="244"/>
      <c r="AB12" s="244"/>
      <c r="AC12" s="243"/>
      <c r="AD12" s="243"/>
      <c r="AE12" s="272"/>
      <c r="AF12" s="272"/>
      <c r="AG12" s="61"/>
    </row>
    <row r="13" spans="1:33" ht="18" customHeight="1" x14ac:dyDescent="0.25">
      <c r="A13" s="123" t="str">
        <f>Classes!A13:A34</f>
        <v>T AGORA</v>
      </c>
      <c r="B13" s="77"/>
      <c r="C13" s="271"/>
      <c r="D13" s="244"/>
      <c r="E13" s="244"/>
      <c r="F13" s="244"/>
      <c r="G13" s="244"/>
      <c r="H13" s="243"/>
      <c r="I13" s="243"/>
      <c r="J13" s="244"/>
      <c r="K13" s="244"/>
      <c r="L13" s="244"/>
      <c r="M13" s="244"/>
      <c r="N13" s="244"/>
      <c r="O13" s="243"/>
      <c r="P13" s="243"/>
      <c r="Q13" s="244"/>
      <c r="R13" s="244"/>
      <c r="S13" s="244"/>
      <c r="T13" s="244"/>
      <c r="U13" s="244"/>
      <c r="V13" s="243"/>
      <c r="W13" s="243"/>
      <c r="X13" s="244"/>
      <c r="Y13" s="244"/>
      <c r="Z13" s="244"/>
      <c r="AA13" s="244"/>
      <c r="AB13" s="244"/>
      <c r="AC13" s="243"/>
      <c r="AD13" s="243"/>
      <c r="AE13" s="195" t="s">
        <v>45</v>
      </c>
      <c r="AF13" s="195" t="s">
        <v>45</v>
      </c>
      <c r="AG13" s="61"/>
    </row>
    <row r="14" spans="1:33" ht="18" customHeight="1" x14ac:dyDescent="0.25">
      <c r="A14" s="123" t="str">
        <f>Classes!A14:A35</f>
        <v>T MA</v>
      </c>
      <c r="B14" s="77"/>
      <c r="C14" s="271"/>
      <c r="D14" s="244"/>
      <c r="E14" s="244"/>
      <c r="F14" s="244"/>
      <c r="G14" s="244"/>
      <c r="H14" s="243"/>
      <c r="I14" s="243"/>
      <c r="J14" s="244"/>
      <c r="K14" s="244"/>
      <c r="L14" s="244"/>
      <c r="M14" s="244"/>
      <c r="N14" s="244"/>
      <c r="O14" s="243"/>
      <c r="P14" s="243"/>
      <c r="Q14" s="244"/>
      <c r="R14" s="244"/>
      <c r="S14" s="244"/>
      <c r="T14" s="244"/>
      <c r="U14" s="244"/>
      <c r="V14" s="243"/>
      <c r="W14" s="243"/>
      <c r="X14" s="244"/>
      <c r="Y14" s="244"/>
      <c r="Z14" s="244"/>
      <c r="AA14" s="244"/>
      <c r="AB14" s="244"/>
      <c r="AC14" s="243"/>
      <c r="AD14" s="243"/>
      <c r="AE14" s="195" t="s">
        <v>45</v>
      </c>
      <c r="AF14" s="195" t="s">
        <v>45</v>
      </c>
      <c r="AG14" s="61"/>
    </row>
    <row r="15" spans="1:33" ht="18" customHeight="1" x14ac:dyDescent="0.25">
      <c r="A15" s="123" t="str">
        <f>Classes!A15:A36</f>
        <v>T MC</v>
      </c>
      <c r="B15" s="77"/>
      <c r="C15" s="271"/>
      <c r="D15" s="244"/>
      <c r="E15" s="244"/>
      <c r="F15" s="244"/>
      <c r="G15" s="244"/>
      <c r="H15" s="243"/>
      <c r="I15" s="243"/>
      <c r="J15" s="244"/>
      <c r="K15" s="244"/>
      <c r="L15" s="244"/>
      <c r="M15" s="244"/>
      <c r="N15" s="244"/>
      <c r="O15" s="243"/>
      <c r="P15" s="243"/>
      <c r="Q15" s="244"/>
      <c r="R15" s="244"/>
      <c r="S15" s="244"/>
      <c r="T15" s="244"/>
      <c r="U15" s="244"/>
      <c r="V15" s="243"/>
      <c r="W15" s="243"/>
      <c r="X15" s="244"/>
      <c r="Y15" s="244"/>
      <c r="Z15" s="244"/>
      <c r="AA15" s="244"/>
      <c r="AB15" s="244"/>
      <c r="AC15" s="243"/>
      <c r="AD15" s="243"/>
      <c r="AE15" s="195" t="s">
        <v>45</v>
      </c>
      <c r="AF15" s="195" t="s">
        <v>45</v>
      </c>
      <c r="AG15" s="61"/>
    </row>
    <row r="16" spans="1:33" ht="18" customHeight="1" x14ac:dyDescent="0.25">
      <c r="A16" s="123" t="str">
        <f>Classes!A16:A37</f>
        <v>T MVE</v>
      </c>
      <c r="B16" s="77"/>
      <c r="C16" s="271"/>
      <c r="D16" s="244"/>
      <c r="E16" s="244"/>
      <c r="F16" s="244"/>
      <c r="G16" s="244"/>
      <c r="H16" s="243"/>
      <c r="I16" s="243"/>
      <c r="J16" s="244"/>
      <c r="K16" s="244"/>
      <c r="L16" s="244"/>
      <c r="M16" s="244"/>
      <c r="N16" s="244"/>
      <c r="O16" s="243"/>
      <c r="P16" s="243"/>
      <c r="Q16" s="244"/>
      <c r="R16" s="244"/>
      <c r="S16" s="244"/>
      <c r="T16" s="244"/>
      <c r="U16" s="244"/>
      <c r="V16" s="243"/>
      <c r="W16" s="243"/>
      <c r="X16" s="244"/>
      <c r="Y16" s="244"/>
      <c r="Z16" s="244"/>
      <c r="AA16" s="244"/>
      <c r="AB16" s="244"/>
      <c r="AC16" s="234"/>
      <c r="AD16" s="234"/>
      <c r="AE16" s="195" t="s">
        <v>45</v>
      </c>
      <c r="AF16" s="195" t="s">
        <v>45</v>
      </c>
      <c r="AG16" s="61"/>
    </row>
    <row r="17" spans="1:34" ht="18" customHeight="1" x14ac:dyDescent="0.25">
      <c r="A17" s="123" t="str">
        <f>Classes!A17:A38</f>
        <v>T ECP</v>
      </c>
      <c r="B17" s="77"/>
      <c r="C17" s="271"/>
      <c r="D17" s="244"/>
      <c r="E17" s="244"/>
      <c r="F17" s="244"/>
      <c r="G17" s="244"/>
      <c r="H17" s="243"/>
      <c r="I17" s="243"/>
      <c r="J17" s="244"/>
      <c r="K17" s="244"/>
      <c r="L17" s="244"/>
      <c r="M17" s="244"/>
      <c r="N17" s="244"/>
      <c r="O17" s="243"/>
      <c r="P17" s="243"/>
      <c r="Q17" s="244"/>
      <c r="R17" s="244"/>
      <c r="S17" s="244"/>
      <c r="T17" s="244"/>
      <c r="U17" s="244"/>
      <c r="V17" s="243"/>
      <c r="W17" s="243"/>
      <c r="X17" s="244"/>
      <c r="Y17" s="244"/>
      <c r="Z17" s="244"/>
      <c r="AA17" s="244"/>
      <c r="AB17" s="244"/>
      <c r="AC17" s="234"/>
      <c r="AD17" s="234"/>
      <c r="AE17" s="233"/>
      <c r="AF17" s="233"/>
      <c r="AG17" s="61"/>
    </row>
    <row r="18" spans="1:34" ht="18" customHeight="1" x14ac:dyDescent="0.25">
      <c r="A18" s="123" t="str">
        <f>Classes!A18:A39</f>
        <v>T MCF</v>
      </c>
      <c r="B18" s="77"/>
      <c r="C18" s="271"/>
      <c r="D18" s="244"/>
      <c r="E18" s="244"/>
      <c r="F18" s="244"/>
      <c r="G18" s="244"/>
      <c r="H18" s="243"/>
      <c r="I18" s="243"/>
      <c r="J18" s="244"/>
      <c r="K18" s="244"/>
      <c r="L18" s="244"/>
      <c r="M18" s="244"/>
      <c r="N18" s="244"/>
      <c r="O18" s="243"/>
      <c r="P18" s="243"/>
      <c r="Q18" s="244"/>
      <c r="R18" s="244"/>
      <c r="S18" s="244"/>
      <c r="T18" s="244"/>
      <c r="U18" s="244"/>
      <c r="V18" s="243"/>
      <c r="W18" s="243"/>
      <c r="X18" s="244"/>
      <c r="Y18" s="244"/>
      <c r="Z18" s="244"/>
      <c r="AA18" s="244"/>
      <c r="AB18" s="244"/>
      <c r="AC18" s="234"/>
      <c r="AD18" s="234"/>
      <c r="AE18" s="233"/>
      <c r="AF18" s="233"/>
      <c r="AG18" s="61"/>
    </row>
    <row r="19" spans="1:34" ht="18" customHeight="1" x14ac:dyDescent="0.25">
      <c r="A19" s="123" t="str">
        <f>Classes!A19:A40</f>
        <v>T MVT</v>
      </c>
      <c r="B19" s="77"/>
      <c r="C19" s="272"/>
      <c r="D19" s="272"/>
      <c r="E19" s="272"/>
      <c r="F19" s="272"/>
      <c r="G19" s="272"/>
      <c r="H19" s="273"/>
      <c r="I19" s="273"/>
      <c r="J19" s="272"/>
      <c r="K19" s="272"/>
      <c r="L19" s="272"/>
      <c r="M19" s="272"/>
      <c r="N19" s="272"/>
      <c r="O19" s="273"/>
      <c r="P19" s="273"/>
      <c r="Q19" s="272"/>
      <c r="R19" s="272"/>
      <c r="S19" s="272"/>
      <c r="T19" s="272"/>
      <c r="U19" s="272"/>
      <c r="V19" s="273"/>
      <c r="W19" s="273"/>
      <c r="X19" s="272"/>
      <c r="Y19" s="272"/>
      <c r="Z19" s="272"/>
      <c r="AA19" s="272"/>
      <c r="AB19" s="272"/>
      <c r="AC19" s="273"/>
      <c r="AD19" s="243"/>
      <c r="AE19" s="244"/>
      <c r="AF19" s="236"/>
      <c r="AG19" s="61"/>
    </row>
    <row r="20" spans="1:34" ht="18" customHeight="1" x14ac:dyDescent="0.25">
      <c r="A20" s="133" t="str">
        <f>Classes!A20:A41</f>
        <v>CAPCS APPR</v>
      </c>
      <c r="B20" s="122"/>
      <c r="C20" s="225" t="s">
        <v>67</v>
      </c>
      <c r="D20" s="225" t="s">
        <v>67</v>
      </c>
      <c r="E20" s="225" t="s">
        <v>67</v>
      </c>
      <c r="F20" s="225" t="s">
        <v>67</v>
      </c>
      <c r="G20" s="225" t="s">
        <v>67</v>
      </c>
      <c r="H20" s="225" t="s">
        <v>67</v>
      </c>
      <c r="I20" s="225" t="s">
        <v>67</v>
      </c>
      <c r="J20" s="225" t="s">
        <v>67</v>
      </c>
      <c r="K20" s="225" t="s">
        <v>67</v>
      </c>
      <c r="L20" s="225" t="s">
        <v>67</v>
      </c>
      <c r="M20" s="225" t="s">
        <v>67</v>
      </c>
      <c r="N20" s="225" t="s">
        <v>67</v>
      </c>
      <c r="O20" s="225" t="s">
        <v>67</v>
      </c>
      <c r="P20" s="225" t="s">
        <v>67</v>
      </c>
      <c r="Q20" s="225" t="s">
        <v>67</v>
      </c>
      <c r="R20" s="225" t="s">
        <v>67</v>
      </c>
      <c r="S20" s="225" t="s">
        <v>67</v>
      </c>
      <c r="T20" s="225" t="s">
        <v>67</v>
      </c>
      <c r="U20" s="225" t="s">
        <v>67</v>
      </c>
      <c r="V20" s="225" t="s">
        <v>67</v>
      </c>
      <c r="W20" s="225" t="s">
        <v>67</v>
      </c>
      <c r="X20" s="225" t="s">
        <v>67</v>
      </c>
      <c r="Y20" s="225" t="s">
        <v>67</v>
      </c>
      <c r="Z20" s="225" t="s">
        <v>67</v>
      </c>
      <c r="AA20" s="225" t="s">
        <v>67</v>
      </c>
      <c r="AB20" s="225" t="s">
        <v>67</v>
      </c>
      <c r="AC20" s="225" t="s">
        <v>67</v>
      </c>
      <c r="AD20" s="193"/>
      <c r="AE20" s="192"/>
      <c r="AF20" s="236"/>
      <c r="AG20" s="61"/>
    </row>
    <row r="21" spans="1:34" ht="18" customHeight="1" x14ac:dyDescent="0.25">
      <c r="A21" s="133" t="str">
        <f>Classes!A21:A42</f>
        <v>1 MCAPPR</v>
      </c>
      <c r="B21" s="122"/>
      <c r="C21" s="223" t="s">
        <v>67</v>
      </c>
      <c r="D21" s="225" t="s">
        <v>67</v>
      </c>
      <c r="E21" s="225" t="s">
        <v>67</v>
      </c>
      <c r="F21" s="225" t="s">
        <v>67</v>
      </c>
      <c r="G21" s="225" t="s">
        <v>67</v>
      </c>
      <c r="H21" s="225" t="s">
        <v>67</v>
      </c>
      <c r="I21" s="225" t="s">
        <v>67</v>
      </c>
      <c r="J21" s="225" t="s">
        <v>67</v>
      </c>
      <c r="K21" s="225" t="s">
        <v>67</v>
      </c>
      <c r="L21" s="225" t="s">
        <v>67</v>
      </c>
      <c r="M21" s="225" t="s">
        <v>67</v>
      </c>
      <c r="N21" s="225" t="s">
        <v>67</v>
      </c>
      <c r="O21" s="225" t="s">
        <v>67</v>
      </c>
      <c r="P21" s="224"/>
      <c r="Q21" s="226"/>
      <c r="R21" s="245"/>
      <c r="S21" s="245"/>
      <c r="T21" s="245"/>
      <c r="U21" s="245"/>
      <c r="V21" s="274"/>
      <c r="W21" s="274"/>
      <c r="X21" s="245"/>
      <c r="Y21" s="245"/>
      <c r="Z21" s="245"/>
      <c r="AA21" s="245"/>
      <c r="AB21" s="245"/>
      <c r="AC21" s="274"/>
      <c r="AD21" s="243"/>
      <c r="AE21" s="225" t="s">
        <v>67</v>
      </c>
      <c r="AF21" s="225" t="s">
        <v>67</v>
      </c>
      <c r="AG21" s="61"/>
    </row>
    <row r="22" spans="1:34" ht="18" customHeight="1" x14ac:dyDescent="0.25">
      <c r="A22" s="133" t="str">
        <f>Classes!A22:A43</f>
        <v>T MCAPPR</v>
      </c>
      <c r="B22" s="122"/>
      <c r="C22" s="271"/>
      <c r="D22" s="244"/>
      <c r="E22" s="244"/>
      <c r="F22" s="244"/>
      <c r="G22" s="244"/>
      <c r="H22" s="243"/>
      <c r="I22" s="243"/>
      <c r="J22" s="244"/>
      <c r="K22" s="244"/>
      <c r="L22" s="244"/>
      <c r="M22" s="244"/>
      <c r="N22" s="244"/>
      <c r="O22" s="243"/>
      <c r="P22" s="243"/>
      <c r="Q22" s="225" t="s">
        <v>67</v>
      </c>
      <c r="R22" s="225" t="s">
        <v>67</v>
      </c>
      <c r="S22" s="225" t="s">
        <v>67</v>
      </c>
      <c r="T22" s="225" t="s">
        <v>67</v>
      </c>
      <c r="U22" s="225" t="s">
        <v>67</v>
      </c>
      <c r="V22" s="225" t="s">
        <v>67</v>
      </c>
      <c r="W22" s="225" t="s">
        <v>67</v>
      </c>
      <c r="X22" s="225" t="s">
        <v>67</v>
      </c>
      <c r="Y22" s="225" t="s">
        <v>67</v>
      </c>
      <c r="Z22" s="225" t="s">
        <v>67</v>
      </c>
      <c r="AA22" s="225" t="s">
        <v>67</v>
      </c>
      <c r="AB22" s="225" t="s">
        <v>67</v>
      </c>
      <c r="AC22" s="225" t="s">
        <v>67</v>
      </c>
      <c r="AD22" s="193"/>
      <c r="AE22" s="192"/>
      <c r="AF22" s="236"/>
      <c r="AG22" s="61"/>
    </row>
    <row r="23" spans="1:34" ht="18" customHeight="1" x14ac:dyDescent="0.25">
      <c r="A23" s="123" t="str">
        <f>Classes!A23:A44</f>
        <v>BTS 1</v>
      </c>
      <c r="B23" s="77"/>
      <c r="C23" s="271"/>
      <c r="D23" s="244"/>
      <c r="E23" s="244"/>
      <c r="F23" s="244"/>
      <c r="G23" s="244"/>
      <c r="H23" s="243"/>
      <c r="I23" s="243"/>
      <c r="J23" s="244"/>
      <c r="K23" s="244"/>
      <c r="L23" s="244"/>
      <c r="M23" s="244"/>
      <c r="N23" s="244"/>
      <c r="O23" s="243"/>
      <c r="P23" s="243"/>
      <c r="Q23" s="244"/>
      <c r="R23" s="244"/>
      <c r="S23" s="244"/>
      <c r="T23" s="244"/>
      <c r="U23" s="244"/>
      <c r="V23" s="243"/>
      <c r="W23" s="243"/>
      <c r="X23" s="244"/>
      <c r="Y23" s="244"/>
      <c r="Z23" s="244"/>
      <c r="AA23" s="244"/>
      <c r="AB23" s="244"/>
      <c r="AC23" s="243"/>
      <c r="AD23" s="243"/>
      <c r="AE23" s="244"/>
      <c r="AF23" s="236"/>
      <c r="AG23" s="61"/>
    </row>
    <row r="24" spans="1:34" ht="18" customHeight="1" x14ac:dyDescent="0.25">
      <c r="A24" s="123" t="str">
        <f>Classes!A24:A45</f>
        <v>BTS 2</v>
      </c>
      <c r="B24" s="77"/>
      <c r="C24" s="271"/>
      <c r="D24" s="244"/>
      <c r="E24" s="244"/>
      <c r="F24" s="244"/>
      <c r="G24" s="244"/>
      <c r="H24" s="243"/>
      <c r="I24" s="243"/>
      <c r="J24" s="244"/>
      <c r="K24" s="244"/>
      <c r="L24" s="244"/>
      <c r="M24" s="244"/>
      <c r="N24" s="244"/>
      <c r="O24" s="243"/>
      <c r="P24" s="243"/>
      <c r="Q24" s="244"/>
      <c r="R24" s="244"/>
      <c r="S24" s="244"/>
      <c r="T24" s="244"/>
      <c r="U24" s="244"/>
      <c r="V24" s="243"/>
      <c r="W24" s="243"/>
      <c r="X24" s="195" t="s">
        <v>45</v>
      </c>
      <c r="Y24" s="195" t="s">
        <v>45</v>
      </c>
      <c r="Z24" s="195" t="s">
        <v>45</v>
      </c>
      <c r="AA24" s="195" t="s">
        <v>45</v>
      </c>
      <c r="AB24" s="195" t="s">
        <v>45</v>
      </c>
      <c r="AC24" s="195" t="s">
        <v>45</v>
      </c>
      <c r="AD24" s="195" t="s">
        <v>45</v>
      </c>
      <c r="AE24" s="195" t="s">
        <v>45</v>
      </c>
      <c r="AF24" s="195" t="s">
        <v>45</v>
      </c>
      <c r="AG24" s="61"/>
    </row>
    <row r="25" spans="1:34" ht="18" customHeight="1" x14ac:dyDescent="0.25">
      <c r="A25" s="76"/>
      <c r="B25" s="77"/>
      <c r="C25" s="271"/>
      <c r="D25" s="244"/>
      <c r="E25" s="244"/>
      <c r="F25" s="244"/>
      <c r="G25" s="244"/>
      <c r="H25" s="243"/>
      <c r="I25" s="243"/>
      <c r="J25" s="244"/>
      <c r="K25" s="244"/>
      <c r="L25" s="244"/>
      <c r="M25" s="244"/>
      <c r="N25" s="244"/>
      <c r="O25" s="243"/>
      <c r="P25" s="243"/>
      <c r="Q25" s="244"/>
      <c r="R25" s="244"/>
      <c r="S25" s="244"/>
      <c r="T25" s="244"/>
      <c r="U25" s="244"/>
      <c r="V25" s="243"/>
      <c r="W25" s="243"/>
      <c r="X25" s="192"/>
      <c r="Y25" s="192"/>
      <c r="Z25" s="192"/>
      <c r="AA25" s="192"/>
      <c r="AB25" s="192"/>
      <c r="AC25" s="193"/>
      <c r="AD25" s="193"/>
      <c r="AE25" s="192"/>
      <c r="AF25" s="236"/>
      <c r="AG25" s="61"/>
    </row>
    <row r="26" spans="1:34" ht="18" customHeight="1" x14ac:dyDescent="0.2">
      <c r="A26" s="78"/>
      <c r="B26" s="77"/>
      <c r="C26" s="271"/>
      <c r="D26" s="244"/>
      <c r="E26" s="244"/>
      <c r="F26" s="244"/>
      <c r="G26" s="244"/>
      <c r="H26" s="243"/>
      <c r="I26" s="243"/>
      <c r="J26" s="244"/>
      <c r="K26" s="244"/>
      <c r="L26" s="244"/>
      <c r="M26" s="244"/>
      <c r="N26" s="244"/>
      <c r="O26" s="243"/>
      <c r="P26" s="243"/>
      <c r="Q26" s="244"/>
      <c r="R26" s="244"/>
      <c r="S26" s="244"/>
      <c r="T26" s="244"/>
      <c r="U26" s="244"/>
      <c r="V26" s="243"/>
      <c r="W26" s="243"/>
      <c r="X26" s="244"/>
      <c r="Y26" s="244"/>
      <c r="Z26" s="244"/>
      <c r="AA26" s="244"/>
      <c r="AB26" s="244"/>
      <c r="AC26" s="243"/>
      <c r="AD26" s="243"/>
      <c r="AE26" s="244"/>
      <c r="AF26" s="236"/>
      <c r="AG26" s="61"/>
    </row>
    <row r="27" spans="1:34" ht="18" customHeight="1" x14ac:dyDescent="0.2">
      <c r="A27" s="76"/>
      <c r="B27" s="77"/>
      <c r="C27" s="271"/>
      <c r="D27" s="244"/>
      <c r="E27" s="244"/>
      <c r="F27" s="244"/>
      <c r="G27" s="244"/>
      <c r="H27" s="243"/>
      <c r="I27" s="243"/>
      <c r="J27" s="244"/>
      <c r="K27" s="244"/>
      <c r="L27" s="244"/>
      <c r="M27" s="244"/>
      <c r="N27" s="244"/>
      <c r="O27" s="243"/>
      <c r="P27" s="243"/>
      <c r="Q27" s="244"/>
      <c r="R27" s="244"/>
      <c r="S27" s="244"/>
      <c r="T27" s="244"/>
      <c r="U27" s="244"/>
      <c r="V27" s="243"/>
      <c r="W27" s="243"/>
      <c r="X27" s="244"/>
      <c r="Y27" s="244"/>
      <c r="Z27" s="244"/>
      <c r="AA27" s="244"/>
      <c r="AB27" s="244"/>
      <c r="AC27" s="243"/>
      <c r="AD27" s="243"/>
      <c r="AE27" s="244"/>
      <c r="AF27" s="236"/>
      <c r="AG27" s="61"/>
    </row>
    <row r="28" spans="1:34" ht="18" customHeight="1" x14ac:dyDescent="0.2">
      <c r="A28" s="76"/>
      <c r="B28" s="77"/>
      <c r="C28" s="271"/>
      <c r="D28" s="244"/>
      <c r="E28" s="244"/>
      <c r="F28" s="244"/>
      <c r="G28" s="244"/>
      <c r="H28" s="243"/>
      <c r="I28" s="243"/>
      <c r="J28" s="244"/>
      <c r="K28" s="244"/>
      <c r="L28" s="244"/>
      <c r="M28" s="244"/>
      <c r="N28" s="244"/>
      <c r="O28" s="243"/>
      <c r="P28" s="243"/>
      <c r="Q28" s="244"/>
      <c r="R28" s="244"/>
      <c r="S28" s="244"/>
      <c r="T28" s="244"/>
      <c r="U28" s="244"/>
      <c r="V28" s="243"/>
      <c r="W28" s="243"/>
      <c r="X28" s="244"/>
      <c r="Y28" s="244"/>
      <c r="Z28" s="244"/>
      <c r="AA28" s="244"/>
      <c r="AB28" s="244"/>
      <c r="AC28" s="243"/>
      <c r="AD28" s="243"/>
      <c r="AE28" s="244"/>
      <c r="AF28" s="236"/>
      <c r="AG28" s="61"/>
    </row>
    <row r="29" spans="1:34" ht="18" customHeight="1" x14ac:dyDescent="0.2">
      <c r="A29" s="81"/>
      <c r="B29" s="82"/>
      <c r="C29" s="271"/>
      <c r="D29" s="244"/>
      <c r="E29" s="244"/>
      <c r="F29" s="244"/>
      <c r="G29" s="244"/>
      <c r="H29" s="243"/>
      <c r="I29" s="243"/>
      <c r="J29" s="244"/>
      <c r="K29" s="244"/>
      <c r="L29" s="244"/>
      <c r="M29" s="244"/>
      <c r="N29" s="244"/>
      <c r="O29" s="243"/>
      <c r="P29" s="243"/>
      <c r="Q29" s="244"/>
      <c r="R29" s="244"/>
      <c r="S29" s="244"/>
      <c r="T29" s="244"/>
      <c r="U29" s="244"/>
      <c r="V29" s="243"/>
      <c r="W29" s="243"/>
      <c r="X29" s="244"/>
      <c r="Y29" s="244"/>
      <c r="Z29" s="244"/>
      <c r="AA29" s="244"/>
      <c r="AB29" s="244"/>
      <c r="AC29" s="243"/>
      <c r="AD29" s="243"/>
      <c r="AE29" s="244"/>
      <c r="AF29" s="236"/>
      <c r="AG29" s="61"/>
    </row>
    <row r="30" spans="1:34" ht="18" customHeight="1" x14ac:dyDescent="0.2">
      <c r="A30" s="318">
        <f>Classes!A32</f>
        <v>0</v>
      </c>
      <c r="B30" s="319"/>
      <c r="C30" s="194"/>
      <c r="D30" s="38"/>
      <c r="E30" s="38"/>
      <c r="F30" s="47"/>
      <c r="G30" s="47"/>
      <c r="H30" s="71"/>
      <c r="I30" s="71"/>
      <c r="J30" s="102"/>
      <c r="K30" s="47"/>
      <c r="L30" s="47"/>
      <c r="M30" s="47"/>
      <c r="N30" s="47"/>
      <c r="O30" s="71"/>
      <c r="P30" s="71"/>
      <c r="Q30" s="102"/>
      <c r="R30" s="47"/>
      <c r="S30" s="47"/>
      <c r="T30" s="47"/>
      <c r="U30" s="47"/>
      <c r="V30" s="71"/>
      <c r="W30" s="71"/>
      <c r="X30" s="102"/>
      <c r="Y30" s="102"/>
      <c r="Z30" s="102"/>
      <c r="AA30" s="102"/>
      <c r="AB30" s="99"/>
      <c r="AC30" s="121"/>
      <c r="AD30" s="121"/>
      <c r="AE30" s="99"/>
      <c r="AF30" s="99"/>
    </row>
    <row r="31" spans="1:34" s="34" customFormat="1" ht="18" customHeight="1" x14ac:dyDescent="0.2">
      <c r="A31" s="83"/>
      <c r="B31" s="84" t="s">
        <v>26</v>
      </c>
      <c r="C31" s="37">
        <f t="shared" ref="C31:AF31" si="1">COUNTA(C30:C30)-COUNTIF(C30:C30,"FMP")-COUNTIF(C30:C30,"Projet")-COUNTIF(C30:C30,"SEJ")</f>
        <v>0</v>
      </c>
      <c r="D31" s="37">
        <f t="shared" si="1"/>
        <v>0</v>
      </c>
      <c r="E31" s="37">
        <f t="shared" si="1"/>
        <v>0</v>
      </c>
      <c r="F31" s="37">
        <f t="shared" si="1"/>
        <v>0</v>
      </c>
      <c r="G31" s="37">
        <f t="shared" si="1"/>
        <v>0</v>
      </c>
      <c r="H31" s="37">
        <f t="shared" si="1"/>
        <v>0</v>
      </c>
      <c r="I31" s="37">
        <f t="shared" si="1"/>
        <v>0</v>
      </c>
      <c r="J31" s="37">
        <f t="shared" si="1"/>
        <v>0</v>
      </c>
      <c r="K31" s="37">
        <f t="shared" si="1"/>
        <v>0</v>
      </c>
      <c r="L31" s="37">
        <f t="shared" si="1"/>
        <v>0</v>
      </c>
      <c r="M31" s="37">
        <f t="shared" si="1"/>
        <v>0</v>
      </c>
      <c r="N31" s="37">
        <f t="shared" si="1"/>
        <v>0</v>
      </c>
      <c r="O31" s="37">
        <f t="shared" si="1"/>
        <v>0</v>
      </c>
      <c r="P31" s="37">
        <f t="shared" si="1"/>
        <v>0</v>
      </c>
      <c r="Q31" s="37">
        <f t="shared" si="1"/>
        <v>0</v>
      </c>
      <c r="R31" s="37">
        <f t="shared" si="1"/>
        <v>0</v>
      </c>
      <c r="S31" s="37">
        <f t="shared" si="1"/>
        <v>0</v>
      </c>
      <c r="T31" s="37">
        <f t="shared" si="1"/>
        <v>0</v>
      </c>
      <c r="U31" s="37">
        <f t="shared" si="1"/>
        <v>0</v>
      </c>
      <c r="V31" s="37">
        <f t="shared" si="1"/>
        <v>0</v>
      </c>
      <c r="W31" s="37">
        <f t="shared" si="1"/>
        <v>0</v>
      </c>
      <c r="X31" s="37">
        <f t="shared" si="1"/>
        <v>0</v>
      </c>
      <c r="Y31" s="37">
        <f t="shared" si="1"/>
        <v>0</v>
      </c>
      <c r="Z31" s="37">
        <f t="shared" si="1"/>
        <v>0</v>
      </c>
      <c r="AA31" s="37">
        <f t="shared" si="1"/>
        <v>0</v>
      </c>
      <c r="AB31" s="37">
        <f t="shared" si="1"/>
        <v>0</v>
      </c>
      <c r="AC31" s="37">
        <f t="shared" si="1"/>
        <v>0</v>
      </c>
      <c r="AD31" s="37">
        <f t="shared" si="1"/>
        <v>0</v>
      </c>
      <c r="AE31" s="37">
        <f t="shared" si="1"/>
        <v>0</v>
      </c>
      <c r="AF31" s="37">
        <f t="shared" si="1"/>
        <v>0</v>
      </c>
      <c r="AG31" s="1"/>
      <c r="AH31" s="1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1702" priority="218" stopIfTrue="1">
      <formula>(C2=TODAY())</formula>
    </cfRule>
    <cfRule type="expression" dxfId="1701" priority="219" stopIfTrue="1">
      <formula>OR(WEEKDAY(C2)=7,WEEKDAY(C2)=1,C2=fériés)</formula>
    </cfRule>
  </conditionalFormatting>
  <conditionalFormatting sqref="AE1:AG1">
    <cfRule type="expression" dxfId="1700" priority="220" stopIfTrue="1">
      <formula>OR(DAY(AE2)=1,DAY(AE2)=2,DAY(AE2)=3)</formula>
    </cfRule>
    <cfRule type="expression" dxfId="1699" priority="221" stopIfTrue="1">
      <formula>(AE2=TODAY())</formula>
    </cfRule>
    <cfRule type="expression" dxfId="1698" priority="222" stopIfTrue="1">
      <formula>OR(WEEKDAY(AE2)=7,WEEKDAY(AE2)=1,AE2=fériés)</formula>
    </cfRule>
  </conditionalFormatting>
  <conditionalFormatting sqref="C31:AF31">
    <cfRule type="cellIs" dxfId="1697" priority="313" stopIfTrue="1" operator="greaterThan">
      <formula>$A$31</formula>
    </cfRule>
  </conditionalFormatting>
  <conditionalFormatting sqref="AD10:AF10 AD16:AF18 C23:AD24 C22:P22 C26:AD29 C25:W25 C2:AD21">
    <cfRule type="expression" dxfId="1696" priority="314" stopIfTrue="1">
      <formula>OR(WEEKDAY(C2)=7,WEEKDAY(C2)=1,C2=fériés)</formula>
    </cfRule>
  </conditionalFormatting>
  <conditionalFormatting sqref="AE2:AG19 AF20:AG20 AE23:AG24 AF22:AG22 AG21 AE26:AG29 AG25">
    <cfRule type="expression" dxfId="1695" priority="315" stopIfTrue="1">
      <formula>OR(DAY(AE2)=1,DAY(AE2)=2,DAY(AE2)=3)</formula>
    </cfRule>
    <cfRule type="expression" dxfId="1694" priority="316" stopIfTrue="1">
      <formula>OR(WEEKDAY(AE2)=7,WEEKDAY(AE2)=1,AE2=fériés)</formula>
    </cfRule>
  </conditionalFormatting>
  <conditionalFormatting sqref="F30:G30">
    <cfRule type="cellIs" priority="100" stopIfTrue="1" operator="notEqual">
      <formula>0</formula>
    </cfRule>
    <cfRule type="expression" dxfId="1693" priority="101" stopIfTrue="1">
      <formula>OR(WEEKDAY(#REF!)=7,WEEKDAY(#REF!)=1,#REF!=fériés)</formula>
    </cfRule>
  </conditionalFormatting>
  <conditionalFormatting sqref="AE20">
    <cfRule type="expression" dxfId="1692" priority="11" stopIfTrue="1">
      <formula>OR(WEEKDAY(AE20)=7,WEEKDAY(AE20)=1,AE20=fériés)</formula>
    </cfRule>
  </conditionalFormatting>
  <conditionalFormatting sqref="AD22:AE22">
    <cfRule type="expression" dxfId="1691" priority="10" stopIfTrue="1">
      <formula>OR(WEEKDAY(AD22)=7,WEEKDAY(AD22)=1,AD22=fériés)</formula>
    </cfRule>
  </conditionalFormatting>
  <conditionalFormatting sqref="X24:AF24">
    <cfRule type="expression" dxfId="1690" priority="6" stopIfTrue="1">
      <formula>OR(WEEKDAY(X24)=7,WEEKDAY(X24)=1,X24=fériés)</formula>
    </cfRule>
  </conditionalFormatting>
  <conditionalFormatting sqref="X24:AF24">
    <cfRule type="expression" dxfId="1689" priority="7" stopIfTrue="1">
      <formula>OR(DAY(X24)=1,DAY(X24)=2,DAY(X24)=3)</formula>
    </cfRule>
    <cfRule type="expression" dxfId="1688" priority="8" stopIfTrue="1">
      <formula>OR(WEEKDAY(X24)=7,WEEKDAY(X24)=1,X24=fériés)</formula>
    </cfRule>
  </conditionalFormatting>
  <conditionalFormatting sqref="AF25">
    <cfRule type="expression" dxfId="1687" priority="4" stopIfTrue="1">
      <formula>OR(DAY(AF25)=1,DAY(AF25)=2,DAY(AF25)=3)</formula>
    </cfRule>
    <cfRule type="expression" dxfId="1686" priority="5" stopIfTrue="1">
      <formula>OR(WEEKDAY(AF25)=7,WEEKDAY(AF25)=1,AF25=fériés)</formula>
    </cfRule>
  </conditionalFormatting>
  <conditionalFormatting sqref="X25:AE25">
    <cfRule type="expression" dxfId="1685" priority="3" stopIfTrue="1">
      <formula>OR(WEEKDAY(X25)=7,WEEKDAY(X25)=1,X25=fériés)</formula>
    </cfRule>
  </conditionalFormatting>
  <conditionalFormatting sqref="Q22:AC22">
    <cfRule type="expression" dxfId="1684" priority="2" stopIfTrue="1">
      <formula>OR(WEEKDAY(Q22)=7,WEEKDAY(Q22)=1,Q22=fériés)</formula>
    </cfRule>
  </conditionalFormatting>
  <conditionalFormatting sqref="AE21:AF21">
    <cfRule type="expression" dxfId="1683" priority="1" stopIfTrue="1">
      <formula>OR(WEEKDAY(AE21)=7,WEEKDAY(AE21)=1,AE21=fériés)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&amp;L&amp;"Times New Roman,Gras"&amp;16Planning mensuel CCF&amp;C&amp;"Times New Roman,Gras"&amp;16Planning réalisé de septembre 2012Toulouse-Lautrec&amp;R&amp;D - &amp;T</oddHeader>
    <oddFooter xml:space="preserve">&amp;L&amp;12 :  :  :  : &amp;C&amp;12 :  :  :  : &amp;R&amp;12 :  :  :  :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5">
    <pageSetUpPr fitToPage="1"/>
  </sheetPr>
  <dimension ref="A1:AG38"/>
  <sheetViews>
    <sheetView showZeros="0" zoomScaleNormal="100" workbookViewId="0">
      <pane xSplit="2" ySplit="2" topLeftCell="C13" activePane="bottomRight" state="frozen"/>
      <selection pane="topRight" activeCell="C1" sqref="C1"/>
      <selection pane="bottomLeft" activeCell="A3" sqref="A3"/>
      <selection pane="bottomRight" activeCell="J19" sqref="J19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0">
        <f>DATE(Accueil!C2,10,1)</f>
        <v>45931</v>
      </c>
      <c r="B1" s="321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2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152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2" t="str">
        <f>INDEX({"D";"L";"M";"M";"J";"V";"S"},WEEKDAY(AG2))</f>
        <v>V</v>
      </c>
    </row>
    <row r="2" spans="1:33" ht="18" customHeight="1" x14ac:dyDescent="0.2">
      <c r="A2" s="324" t="str">
        <f>Accueil!J2</f>
        <v>Toulouse-Lautrec</v>
      </c>
      <c r="B2" s="325"/>
      <c r="C2" s="5">
        <f>A1</f>
        <v>45931</v>
      </c>
      <c r="D2" s="5">
        <f t="shared" ref="D2:AG2" si="0">C2+1</f>
        <v>45932</v>
      </c>
      <c r="E2" s="5">
        <f t="shared" si="0"/>
        <v>45933</v>
      </c>
      <c r="F2" s="5">
        <f t="shared" si="0"/>
        <v>45934</v>
      </c>
      <c r="G2" s="5">
        <f t="shared" si="0"/>
        <v>45935</v>
      </c>
      <c r="H2" s="5">
        <f t="shared" si="0"/>
        <v>45936</v>
      </c>
      <c r="I2" s="5">
        <f t="shared" si="0"/>
        <v>45937</v>
      </c>
      <c r="J2" s="5">
        <f t="shared" si="0"/>
        <v>45938</v>
      </c>
      <c r="K2" s="5">
        <f t="shared" si="0"/>
        <v>45939</v>
      </c>
      <c r="L2" s="5">
        <f t="shared" si="0"/>
        <v>45940</v>
      </c>
      <c r="M2" s="5">
        <f t="shared" si="0"/>
        <v>45941</v>
      </c>
      <c r="N2" s="5">
        <f t="shared" si="0"/>
        <v>45942</v>
      </c>
      <c r="O2" s="5">
        <f t="shared" si="0"/>
        <v>45943</v>
      </c>
      <c r="P2" s="5">
        <f t="shared" si="0"/>
        <v>45944</v>
      </c>
      <c r="Q2" s="5">
        <f t="shared" si="0"/>
        <v>45945</v>
      </c>
      <c r="R2" s="5">
        <f t="shared" si="0"/>
        <v>45946</v>
      </c>
      <c r="S2" s="5">
        <f t="shared" si="0"/>
        <v>45947</v>
      </c>
      <c r="T2" s="5">
        <f t="shared" si="0"/>
        <v>45948</v>
      </c>
      <c r="U2" s="5">
        <f t="shared" si="0"/>
        <v>45949</v>
      </c>
      <c r="V2" s="5">
        <f t="shared" si="0"/>
        <v>45950</v>
      </c>
      <c r="W2" s="5">
        <f t="shared" si="0"/>
        <v>45951</v>
      </c>
      <c r="X2" s="5">
        <f t="shared" si="0"/>
        <v>45952</v>
      </c>
      <c r="Y2" s="5">
        <f t="shared" si="0"/>
        <v>45953</v>
      </c>
      <c r="Z2" s="5">
        <f t="shared" si="0"/>
        <v>45954</v>
      </c>
      <c r="AA2" s="5">
        <f t="shared" si="0"/>
        <v>45955</v>
      </c>
      <c r="AB2" s="5">
        <f t="shared" si="0"/>
        <v>45956</v>
      </c>
      <c r="AC2" s="5">
        <f t="shared" si="0"/>
        <v>45957</v>
      </c>
      <c r="AD2" s="5">
        <f t="shared" si="0"/>
        <v>45958</v>
      </c>
      <c r="AE2" s="5">
        <f t="shared" si="0"/>
        <v>45959</v>
      </c>
      <c r="AF2" s="5">
        <f t="shared" si="0"/>
        <v>45960</v>
      </c>
      <c r="AG2" s="5">
        <f t="shared" si="0"/>
        <v>45961</v>
      </c>
    </row>
    <row r="3" spans="1:33" ht="18" customHeight="1" x14ac:dyDescent="0.25">
      <c r="A3" s="134" t="str">
        <f>Classes!A3</f>
        <v>T CF</v>
      </c>
      <c r="B3" s="75"/>
      <c r="C3" s="230"/>
      <c r="D3" s="230"/>
      <c r="E3" s="230"/>
      <c r="F3" s="231"/>
      <c r="G3" s="231"/>
      <c r="H3" s="230"/>
      <c r="I3" s="230"/>
      <c r="J3" s="230"/>
      <c r="K3" s="230"/>
      <c r="L3" s="230"/>
      <c r="M3" s="231"/>
      <c r="N3" s="231"/>
      <c r="O3" s="230"/>
      <c r="P3" s="230"/>
      <c r="Q3" s="230"/>
      <c r="R3" s="230"/>
      <c r="S3" s="230"/>
      <c r="T3" s="231"/>
      <c r="U3" s="231"/>
      <c r="V3" s="232"/>
      <c r="W3" s="232"/>
      <c r="X3" s="232"/>
      <c r="Y3" s="232"/>
      <c r="Z3" s="232"/>
      <c r="AA3" s="231"/>
      <c r="AB3" s="231"/>
      <c r="AC3" s="232"/>
      <c r="AD3" s="232"/>
      <c r="AE3" s="232"/>
      <c r="AF3" s="232"/>
      <c r="AG3" s="232"/>
    </row>
    <row r="4" spans="1:33" ht="18" customHeight="1" x14ac:dyDescent="0.25">
      <c r="A4" s="134" t="str">
        <f>Classes!A4</f>
        <v>T EPC</v>
      </c>
      <c r="B4" s="75"/>
      <c r="C4" s="230"/>
      <c r="D4" s="230"/>
      <c r="E4" s="230"/>
      <c r="F4" s="231"/>
      <c r="G4" s="231"/>
      <c r="H4" s="230"/>
      <c r="I4" s="230"/>
      <c r="J4" s="230"/>
      <c r="K4" s="230"/>
      <c r="L4" s="230"/>
      <c r="M4" s="231"/>
      <c r="N4" s="231"/>
      <c r="O4" s="230"/>
      <c r="P4" s="230"/>
      <c r="Q4" s="246"/>
      <c r="R4" s="230"/>
      <c r="S4" s="230"/>
      <c r="T4" s="231"/>
      <c r="U4" s="231"/>
      <c r="V4" s="232"/>
      <c r="W4" s="232"/>
      <c r="X4" s="267"/>
      <c r="Y4" s="232"/>
      <c r="Z4" s="232"/>
      <c r="AA4" s="231"/>
      <c r="AB4" s="231"/>
      <c r="AC4" s="232"/>
      <c r="AD4" s="232"/>
      <c r="AE4" s="232"/>
      <c r="AF4" s="232"/>
      <c r="AG4" s="232"/>
    </row>
    <row r="5" spans="1:33" ht="18" customHeight="1" x14ac:dyDescent="0.25">
      <c r="A5" s="134" t="str">
        <f>Classes!A5</f>
        <v>T PSR</v>
      </c>
      <c r="B5" s="77"/>
      <c r="C5" s="230"/>
      <c r="D5" s="230"/>
      <c r="E5" s="230"/>
      <c r="F5" s="231"/>
      <c r="G5" s="231"/>
      <c r="H5" s="230"/>
      <c r="I5" s="230"/>
      <c r="J5" s="230"/>
      <c r="K5" s="230"/>
      <c r="L5" s="230"/>
      <c r="M5" s="231"/>
      <c r="N5" s="231"/>
      <c r="O5" s="230"/>
      <c r="P5" s="230"/>
      <c r="Q5" s="230"/>
      <c r="R5" s="230"/>
      <c r="S5" s="230"/>
      <c r="T5" s="231"/>
      <c r="U5" s="231"/>
      <c r="V5" s="232"/>
      <c r="W5" s="232"/>
      <c r="X5" s="232"/>
      <c r="Y5" s="232"/>
      <c r="Z5" s="232"/>
      <c r="AA5" s="231"/>
      <c r="AB5" s="231"/>
      <c r="AC5" s="232"/>
      <c r="AD5" s="232"/>
      <c r="AE5" s="232"/>
      <c r="AF5" s="232"/>
      <c r="AG5" s="232"/>
    </row>
    <row r="6" spans="1:33" ht="18" customHeight="1" x14ac:dyDescent="0.25">
      <c r="A6" s="134" t="str">
        <f>Classes!A6</f>
        <v>1 AGORA</v>
      </c>
      <c r="B6" s="75"/>
      <c r="C6" s="230"/>
      <c r="D6" s="230"/>
      <c r="E6" s="230"/>
      <c r="F6" s="231"/>
      <c r="G6" s="231"/>
      <c r="H6" s="230"/>
      <c r="I6" s="230"/>
      <c r="J6" s="230"/>
      <c r="K6" s="230"/>
      <c r="L6" s="230"/>
      <c r="M6" s="231"/>
      <c r="N6" s="231"/>
      <c r="O6" s="230"/>
      <c r="P6" s="230"/>
      <c r="Q6" s="230"/>
      <c r="R6" s="230"/>
      <c r="S6" s="230"/>
      <c r="T6" s="231"/>
      <c r="U6" s="231"/>
      <c r="V6" s="232"/>
      <c r="W6" s="232"/>
      <c r="X6" s="232"/>
      <c r="Y6" s="232"/>
      <c r="Z6" s="232"/>
      <c r="AA6" s="231"/>
      <c r="AB6" s="231"/>
      <c r="AC6" s="232"/>
      <c r="AD6" s="232"/>
      <c r="AE6" s="232"/>
      <c r="AF6" s="232"/>
      <c r="AG6" s="232"/>
    </row>
    <row r="7" spans="1:33" ht="18" customHeight="1" x14ac:dyDescent="0.25">
      <c r="A7" s="134" t="str">
        <f>Classes!A7</f>
        <v>1 MA</v>
      </c>
      <c r="B7" s="77"/>
      <c r="C7" s="230"/>
      <c r="D7" s="230"/>
      <c r="E7" s="230"/>
      <c r="F7" s="231"/>
      <c r="G7" s="231"/>
      <c r="H7" s="230"/>
      <c r="I7" s="230"/>
      <c r="J7" s="230"/>
      <c r="K7" s="230"/>
      <c r="L7" s="230"/>
      <c r="M7" s="231"/>
      <c r="N7" s="231"/>
      <c r="O7" s="230"/>
      <c r="P7" s="230"/>
      <c r="Q7" s="230"/>
      <c r="R7" s="230"/>
      <c r="S7" s="230"/>
      <c r="T7" s="231"/>
      <c r="U7" s="231"/>
      <c r="V7" s="232"/>
      <c r="W7" s="232"/>
      <c r="X7" s="232"/>
      <c r="Y7" s="232"/>
      <c r="Z7" s="232"/>
      <c r="AA7" s="231"/>
      <c r="AB7" s="231"/>
      <c r="AC7" s="232"/>
      <c r="AD7" s="232"/>
      <c r="AE7" s="232"/>
      <c r="AF7" s="232"/>
      <c r="AG7" s="232"/>
    </row>
    <row r="8" spans="1:33" ht="18" customHeight="1" x14ac:dyDescent="0.25">
      <c r="A8" s="134" t="str">
        <f>Classes!A8</f>
        <v>1 MC</v>
      </c>
      <c r="B8" s="77"/>
      <c r="C8" s="233"/>
      <c r="D8" s="230"/>
      <c r="E8" s="230"/>
      <c r="F8" s="234"/>
      <c r="G8" s="234"/>
      <c r="H8" s="233"/>
      <c r="I8" s="233"/>
      <c r="J8" s="233"/>
      <c r="K8" s="230"/>
      <c r="L8" s="230"/>
      <c r="M8" s="234"/>
      <c r="N8" s="234"/>
      <c r="O8" s="233"/>
      <c r="P8" s="233"/>
      <c r="Q8" s="233"/>
      <c r="R8" s="230"/>
      <c r="S8" s="230"/>
      <c r="T8" s="234"/>
      <c r="U8" s="234"/>
      <c r="V8" s="235"/>
      <c r="W8" s="235"/>
      <c r="X8" s="235"/>
      <c r="Y8" s="232"/>
      <c r="Z8" s="232"/>
      <c r="AA8" s="231"/>
      <c r="AB8" s="231"/>
      <c r="AC8" s="232"/>
      <c r="AD8" s="232"/>
      <c r="AE8" s="232"/>
      <c r="AF8" s="232"/>
      <c r="AG8" s="232"/>
    </row>
    <row r="9" spans="1:33" ht="18" customHeight="1" x14ac:dyDescent="0.25">
      <c r="A9" s="134" t="str">
        <f>Classes!A9</f>
        <v>1 MVE</v>
      </c>
      <c r="B9" s="77"/>
      <c r="C9" s="230"/>
      <c r="D9" s="230"/>
      <c r="E9" s="230"/>
      <c r="F9" s="231"/>
      <c r="G9" s="231"/>
      <c r="H9" s="230"/>
      <c r="I9" s="230"/>
      <c r="J9" s="230"/>
      <c r="K9" s="230"/>
      <c r="L9" s="230"/>
      <c r="M9" s="231"/>
      <c r="N9" s="231"/>
      <c r="O9" s="230"/>
      <c r="P9" s="230"/>
      <c r="Q9" s="230"/>
      <c r="R9" s="230"/>
      <c r="S9" s="230"/>
      <c r="T9" s="231"/>
      <c r="U9" s="231"/>
      <c r="V9" s="232"/>
      <c r="W9" s="232"/>
      <c r="X9" s="232"/>
      <c r="Y9" s="232"/>
      <c r="Z9" s="232"/>
      <c r="AA9" s="231"/>
      <c r="AB9" s="231"/>
      <c r="AC9" s="232"/>
      <c r="AD9" s="232"/>
      <c r="AE9" s="232"/>
      <c r="AF9" s="232"/>
      <c r="AG9" s="232"/>
    </row>
    <row r="10" spans="1:33" ht="18" customHeight="1" x14ac:dyDescent="0.25">
      <c r="A10" s="134" t="str">
        <f>Classes!A10</f>
        <v>1 ECP</v>
      </c>
      <c r="B10" s="77"/>
      <c r="C10" s="230"/>
      <c r="D10" s="230"/>
      <c r="E10" s="230"/>
      <c r="F10" s="231"/>
      <c r="G10" s="231"/>
      <c r="H10" s="230"/>
      <c r="I10" s="230"/>
      <c r="J10" s="230"/>
      <c r="K10" s="230"/>
      <c r="L10" s="230"/>
      <c r="M10" s="231"/>
      <c r="N10" s="231"/>
      <c r="O10" s="230"/>
      <c r="P10" s="230"/>
      <c r="Q10" s="230"/>
      <c r="R10" s="230"/>
      <c r="S10" s="230"/>
      <c r="T10" s="231"/>
      <c r="U10" s="231"/>
      <c r="V10" s="232"/>
      <c r="W10" s="232"/>
      <c r="X10" s="232"/>
      <c r="Y10" s="232"/>
      <c r="Z10" s="232"/>
      <c r="AA10" s="231"/>
      <c r="AB10" s="231"/>
      <c r="AC10" s="232"/>
      <c r="AD10" s="232"/>
      <c r="AE10" s="232"/>
      <c r="AF10" s="232"/>
      <c r="AG10" s="232"/>
    </row>
    <row r="11" spans="1:33" ht="18" customHeight="1" x14ac:dyDescent="0.25">
      <c r="A11" s="134" t="str">
        <f>Classes!A11</f>
        <v>1 MCF</v>
      </c>
      <c r="B11" s="77"/>
      <c r="C11" s="230"/>
      <c r="D11" s="230"/>
      <c r="E11" s="230"/>
      <c r="F11" s="231"/>
      <c r="G11" s="231"/>
      <c r="H11" s="230"/>
      <c r="I11" s="230"/>
      <c r="J11" s="230"/>
      <c r="K11" s="230"/>
      <c r="L11" s="230"/>
      <c r="M11" s="231"/>
      <c r="N11" s="231"/>
      <c r="O11" s="230"/>
      <c r="P11" s="230"/>
      <c r="Q11" s="230"/>
      <c r="R11" s="230"/>
      <c r="S11" s="230"/>
      <c r="T11" s="231"/>
      <c r="U11" s="231"/>
      <c r="V11" s="232"/>
      <c r="W11" s="232"/>
      <c r="X11" s="232"/>
      <c r="Y11" s="232"/>
      <c r="Z11" s="232"/>
      <c r="AA11" s="231"/>
      <c r="AB11" s="231"/>
      <c r="AC11" s="232"/>
      <c r="AD11" s="232"/>
      <c r="AE11" s="232"/>
      <c r="AF11" s="232"/>
      <c r="AG11" s="232"/>
    </row>
    <row r="12" spans="1:33" ht="18" customHeight="1" x14ac:dyDescent="0.25">
      <c r="A12" s="134" t="str">
        <f>Classes!A12</f>
        <v>1 MCC</v>
      </c>
      <c r="B12" s="77"/>
      <c r="C12" s="230"/>
      <c r="D12" s="230"/>
      <c r="E12" s="230"/>
      <c r="F12" s="231"/>
      <c r="G12" s="231"/>
      <c r="H12" s="230"/>
      <c r="I12" s="230"/>
      <c r="J12" s="230"/>
      <c r="K12" s="230"/>
      <c r="L12" s="230"/>
      <c r="M12" s="231"/>
      <c r="N12" s="231"/>
      <c r="O12" s="230"/>
      <c r="P12" s="230"/>
      <c r="Q12" s="230"/>
      <c r="R12" s="230"/>
      <c r="S12" s="230"/>
      <c r="T12" s="231"/>
      <c r="U12" s="231"/>
      <c r="V12" s="232"/>
      <c r="W12" s="232"/>
      <c r="X12" s="232"/>
      <c r="Y12" s="232"/>
      <c r="Z12" s="232"/>
      <c r="AA12" s="231"/>
      <c r="AB12" s="231"/>
      <c r="AC12" s="232"/>
      <c r="AD12" s="232"/>
      <c r="AE12" s="232"/>
      <c r="AF12" s="232"/>
      <c r="AG12" s="232"/>
    </row>
    <row r="13" spans="1:33" ht="18" customHeight="1" x14ac:dyDescent="0.25">
      <c r="A13" s="134" t="str">
        <f>Classes!A13</f>
        <v>T AGORA</v>
      </c>
      <c r="B13" s="77"/>
      <c r="C13" s="268" t="s">
        <v>45</v>
      </c>
      <c r="D13" s="268" t="s">
        <v>45</v>
      </c>
      <c r="E13" s="268" t="s">
        <v>45</v>
      </c>
      <c r="F13" s="268" t="s">
        <v>45</v>
      </c>
      <c r="G13" s="268" t="s">
        <v>45</v>
      </c>
      <c r="H13" s="268" t="s">
        <v>45</v>
      </c>
      <c r="I13" s="268" t="s">
        <v>45</v>
      </c>
      <c r="J13" s="268" t="s">
        <v>45</v>
      </c>
      <c r="K13" s="268" t="s">
        <v>45</v>
      </c>
      <c r="L13" s="268" t="s">
        <v>45</v>
      </c>
      <c r="M13" s="268" t="s">
        <v>45</v>
      </c>
      <c r="N13" s="268" t="s">
        <v>45</v>
      </c>
      <c r="O13" s="268" t="s">
        <v>45</v>
      </c>
      <c r="P13" s="268" t="s">
        <v>45</v>
      </c>
      <c r="Q13" s="268" t="s">
        <v>45</v>
      </c>
      <c r="R13" s="268" t="s">
        <v>45</v>
      </c>
      <c r="S13" s="268" t="s">
        <v>45</v>
      </c>
      <c r="T13" s="268" t="s">
        <v>45</v>
      </c>
      <c r="U13" s="269"/>
      <c r="V13" s="240"/>
      <c r="W13" s="240"/>
      <c r="X13" s="240"/>
      <c r="Y13" s="240"/>
      <c r="Z13" s="240"/>
      <c r="AA13" s="241"/>
      <c r="AB13" s="241"/>
      <c r="AC13" s="240"/>
      <c r="AD13" s="240"/>
      <c r="AE13" s="240"/>
      <c r="AF13" s="240"/>
      <c r="AG13" s="240"/>
    </row>
    <row r="14" spans="1:33" ht="18" customHeight="1" x14ac:dyDescent="0.25">
      <c r="A14" s="134" t="str">
        <f>Classes!A14</f>
        <v>T MA</v>
      </c>
      <c r="B14" s="77"/>
      <c r="C14" s="268" t="s">
        <v>45</v>
      </c>
      <c r="D14" s="268" t="s">
        <v>45</v>
      </c>
      <c r="E14" s="268" t="s">
        <v>45</v>
      </c>
      <c r="F14" s="268" t="s">
        <v>45</v>
      </c>
      <c r="G14" s="268" t="s">
        <v>45</v>
      </c>
      <c r="H14" s="268" t="s">
        <v>45</v>
      </c>
      <c r="I14" s="268" t="s">
        <v>45</v>
      </c>
      <c r="J14" s="268" t="s">
        <v>45</v>
      </c>
      <c r="K14" s="268" t="s">
        <v>45</v>
      </c>
      <c r="L14" s="268" t="s">
        <v>45</v>
      </c>
      <c r="M14" s="268" t="s">
        <v>45</v>
      </c>
      <c r="N14" s="268" t="s">
        <v>45</v>
      </c>
      <c r="O14" s="268" t="s">
        <v>45</v>
      </c>
      <c r="P14" s="268" t="s">
        <v>45</v>
      </c>
      <c r="Q14" s="268" t="s">
        <v>45</v>
      </c>
      <c r="R14" s="268" t="s">
        <v>45</v>
      </c>
      <c r="S14" s="268" t="s">
        <v>45</v>
      </c>
      <c r="T14" s="268" t="s">
        <v>45</v>
      </c>
      <c r="U14" s="269"/>
      <c r="V14" s="239"/>
      <c r="W14" s="239"/>
      <c r="X14" s="239"/>
      <c r="Y14" s="240"/>
      <c r="Z14" s="240"/>
      <c r="AA14" s="241"/>
      <c r="AB14" s="241"/>
      <c r="AC14" s="240"/>
      <c r="AD14" s="240"/>
      <c r="AE14" s="240"/>
      <c r="AF14" s="240"/>
      <c r="AG14" s="240"/>
    </row>
    <row r="15" spans="1:33" ht="18" customHeight="1" x14ac:dyDescent="0.25">
      <c r="A15" s="134" t="str">
        <f>Classes!A15</f>
        <v>T MC</v>
      </c>
      <c r="B15" s="77"/>
      <c r="C15" s="268" t="s">
        <v>45</v>
      </c>
      <c r="D15" s="268" t="s">
        <v>45</v>
      </c>
      <c r="E15" s="268" t="s">
        <v>45</v>
      </c>
      <c r="F15" s="268" t="s">
        <v>45</v>
      </c>
      <c r="G15" s="268" t="s">
        <v>45</v>
      </c>
      <c r="H15" s="268" t="s">
        <v>45</v>
      </c>
      <c r="I15" s="268" t="s">
        <v>45</v>
      </c>
      <c r="J15" s="268" t="s">
        <v>45</v>
      </c>
      <c r="K15" s="268" t="s">
        <v>45</v>
      </c>
      <c r="L15" s="268" t="s">
        <v>45</v>
      </c>
      <c r="M15" s="268" t="s">
        <v>45</v>
      </c>
      <c r="N15" s="268" t="s">
        <v>45</v>
      </c>
      <c r="O15" s="268" t="s">
        <v>45</v>
      </c>
      <c r="P15" s="268" t="s">
        <v>45</v>
      </c>
      <c r="Q15" s="268" t="s">
        <v>45</v>
      </c>
      <c r="R15" s="268" t="s">
        <v>45</v>
      </c>
      <c r="S15" s="268" t="s">
        <v>45</v>
      </c>
      <c r="T15" s="268" t="s">
        <v>45</v>
      </c>
      <c r="U15" s="269"/>
      <c r="V15" s="239"/>
      <c r="W15" s="239"/>
      <c r="X15" s="239"/>
      <c r="Y15" s="240"/>
      <c r="Z15" s="240"/>
      <c r="AA15" s="241"/>
      <c r="AB15" s="241"/>
      <c r="AC15" s="240"/>
      <c r="AD15" s="240"/>
      <c r="AE15" s="240"/>
      <c r="AF15" s="240"/>
      <c r="AG15" s="240"/>
    </row>
    <row r="16" spans="1:33" ht="18" customHeight="1" x14ac:dyDescent="0.25">
      <c r="A16" s="134" t="str">
        <f>Classes!A16</f>
        <v>T MVE</v>
      </c>
      <c r="B16" s="77"/>
      <c r="C16" s="268" t="s">
        <v>45</v>
      </c>
      <c r="D16" s="268" t="s">
        <v>45</v>
      </c>
      <c r="E16" s="268" t="s">
        <v>45</v>
      </c>
      <c r="F16" s="268" t="s">
        <v>45</v>
      </c>
      <c r="G16" s="268" t="s">
        <v>45</v>
      </c>
      <c r="H16" s="268" t="s">
        <v>45</v>
      </c>
      <c r="I16" s="268" t="s">
        <v>45</v>
      </c>
      <c r="J16" s="268" t="s">
        <v>45</v>
      </c>
      <c r="K16" s="268" t="s">
        <v>45</v>
      </c>
      <c r="L16" s="268" t="s">
        <v>45</v>
      </c>
      <c r="M16" s="268" t="s">
        <v>45</v>
      </c>
      <c r="N16" s="268" t="s">
        <v>45</v>
      </c>
      <c r="O16" s="268" t="s">
        <v>45</v>
      </c>
      <c r="P16" s="268" t="s">
        <v>45</v>
      </c>
      <c r="Q16" s="268" t="s">
        <v>45</v>
      </c>
      <c r="R16" s="268" t="s">
        <v>45</v>
      </c>
      <c r="S16" s="268" t="s">
        <v>45</v>
      </c>
      <c r="T16" s="268" t="s">
        <v>45</v>
      </c>
      <c r="U16" s="269"/>
      <c r="V16" s="239"/>
      <c r="W16" s="239"/>
      <c r="X16" s="239"/>
      <c r="Y16" s="240"/>
      <c r="Z16" s="240"/>
      <c r="AA16" s="241"/>
      <c r="AB16" s="241"/>
      <c r="AC16" s="240"/>
      <c r="AD16" s="240"/>
      <c r="AE16" s="240"/>
      <c r="AF16" s="240"/>
      <c r="AG16" s="240"/>
    </row>
    <row r="17" spans="1:33" ht="18" customHeight="1" x14ac:dyDescent="0.25">
      <c r="A17" s="134" t="str">
        <f>Classes!A17</f>
        <v>T ECP</v>
      </c>
      <c r="B17" s="77"/>
      <c r="C17" s="236"/>
      <c r="D17" s="236"/>
      <c r="E17" s="236"/>
      <c r="F17" s="241"/>
      <c r="G17" s="241"/>
      <c r="H17" s="236"/>
      <c r="I17" s="236"/>
      <c r="J17" s="236"/>
      <c r="K17" s="236"/>
      <c r="L17" s="236"/>
      <c r="M17" s="241"/>
      <c r="N17" s="241"/>
      <c r="O17" s="236"/>
      <c r="P17" s="236"/>
      <c r="Q17" s="236"/>
      <c r="R17" s="236"/>
      <c r="S17" s="236"/>
      <c r="T17" s="241"/>
      <c r="U17" s="241"/>
      <c r="V17" s="240"/>
      <c r="W17" s="240"/>
      <c r="X17" s="240"/>
      <c r="Y17" s="240"/>
      <c r="Z17" s="240"/>
      <c r="AA17" s="241"/>
      <c r="AB17" s="241"/>
      <c r="AC17" s="240"/>
      <c r="AD17" s="240"/>
      <c r="AE17" s="240"/>
      <c r="AF17" s="240"/>
      <c r="AG17" s="240"/>
    </row>
    <row r="18" spans="1:33" ht="18" customHeight="1" x14ac:dyDescent="0.25">
      <c r="A18" s="134" t="str">
        <f>Classes!A18</f>
        <v>T MCF</v>
      </c>
      <c r="B18" s="77"/>
      <c r="C18" s="236"/>
      <c r="D18" s="236"/>
      <c r="E18" s="236"/>
      <c r="F18" s="241"/>
      <c r="G18" s="241"/>
      <c r="H18" s="236"/>
      <c r="I18" s="236"/>
      <c r="J18" s="236"/>
      <c r="K18" s="236"/>
      <c r="L18" s="236"/>
      <c r="M18" s="241"/>
      <c r="N18" s="241"/>
      <c r="O18" s="236"/>
      <c r="P18" s="236"/>
      <c r="Q18" s="236"/>
      <c r="R18" s="236"/>
      <c r="S18" s="236"/>
      <c r="T18" s="241"/>
      <c r="U18" s="241"/>
      <c r="V18" s="240"/>
      <c r="W18" s="240"/>
      <c r="X18" s="240"/>
      <c r="Y18" s="240"/>
      <c r="Z18" s="240"/>
      <c r="AA18" s="241"/>
      <c r="AB18" s="241"/>
      <c r="AC18" s="240"/>
      <c r="AD18" s="240"/>
      <c r="AE18" s="240"/>
      <c r="AF18" s="240"/>
      <c r="AG18" s="240"/>
    </row>
    <row r="19" spans="1:33" ht="18" customHeight="1" x14ac:dyDescent="0.25">
      <c r="A19" s="134" t="str">
        <f>Classes!A19</f>
        <v>T MVT</v>
      </c>
      <c r="B19" s="77"/>
      <c r="C19" s="236"/>
      <c r="D19" s="236"/>
      <c r="E19" s="236"/>
      <c r="F19" s="241"/>
      <c r="G19" s="241"/>
      <c r="H19" s="236"/>
      <c r="I19" s="236"/>
      <c r="J19" s="280" t="s">
        <v>44</v>
      </c>
      <c r="K19" s="236"/>
      <c r="L19" s="236"/>
      <c r="M19" s="241"/>
      <c r="N19" s="270"/>
      <c r="O19" s="236"/>
      <c r="P19" s="236"/>
      <c r="Q19" s="280" t="s">
        <v>44</v>
      </c>
      <c r="R19" s="236"/>
      <c r="S19" s="236"/>
      <c r="T19" s="241"/>
      <c r="U19" s="270"/>
      <c r="V19" s="240"/>
      <c r="W19" s="240"/>
      <c r="X19" s="240"/>
      <c r="Y19" s="240"/>
      <c r="Z19" s="240"/>
      <c r="AA19" s="241"/>
      <c r="AB19" s="241"/>
      <c r="AC19" s="240"/>
      <c r="AD19" s="240"/>
      <c r="AE19" s="240"/>
      <c r="AF19" s="240"/>
      <c r="AG19" s="240"/>
    </row>
    <row r="20" spans="1:33" ht="18" customHeight="1" x14ac:dyDescent="0.25">
      <c r="A20" s="139" t="str">
        <f>Classes!A20</f>
        <v>CAPCS APPR</v>
      </c>
      <c r="B20" s="122"/>
      <c r="C20" s="236"/>
      <c r="D20" s="236"/>
      <c r="E20" s="236"/>
      <c r="F20" s="241"/>
      <c r="G20" s="241"/>
      <c r="H20" s="236"/>
      <c r="I20" s="197"/>
      <c r="J20" s="197"/>
      <c r="K20" s="197"/>
      <c r="L20" s="197"/>
      <c r="M20" s="196"/>
      <c r="N20" s="196"/>
      <c r="O20" s="225" t="s">
        <v>67</v>
      </c>
      <c r="P20" s="225" t="s">
        <v>67</v>
      </c>
      <c r="Q20" s="225" t="s">
        <v>67</v>
      </c>
      <c r="R20" s="225" t="s">
        <v>67</v>
      </c>
      <c r="S20" s="225" t="s">
        <v>67</v>
      </c>
      <c r="T20" s="225" t="s">
        <v>67</v>
      </c>
      <c r="U20" s="225" t="s">
        <v>67</v>
      </c>
      <c r="V20" s="225" t="s">
        <v>67</v>
      </c>
      <c r="W20" s="225" t="s">
        <v>67</v>
      </c>
      <c r="X20" s="225" t="s">
        <v>67</v>
      </c>
      <c r="Y20" s="225" t="s">
        <v>67</v>
      </c>
      <c r="Z20" s="225" t="s">
        <v>67</v>
      </c>
      <c r="AA20" s="225" t="s">
        <v>67</v>
      </c>
      <c r="AB20" s="225" t="s">
        <v>67</v>
      </c>
      <c r="AC20" s="225" t="s">
        <v>67</v>
      </c>
      <c r="AD20" s="225" t="s">
        <v>67</v>
      </c>
      <c r="AE20" s="225" t="s">
        <v>67</v>
      </c>
      <c r="AF20" s="225" t="s">
        <v>67</v>
      </c>
      <c r="AG20" s="225" t="s">
        <v>67</v>
      </c>
    </row>
    <row r="21" spans="1:33" ht="18" customHeight="1" x14ac:dyDescent="0.25">
      <c r="A21" s="139" t="str">
        <f>Classes!A21</f>
        <v>1 MCAPPR</v>
      </c>
      <c r="B21" s="122"/>
      <c r="C21" s="225" t="s">
        <v>67</v>
      </c>
      <c r="D21" s="225" t="s">
        <v>67</v>
      </c>
      <c r="E21" s="225" t="s">
        <v>67</v>
      </c>
      <c r="F21" s="225" t="s">
        <v>67</v>
      </c>
      <c r="G21" s="225" t="s">
        <v>67</v>
      </c>
      <c r="H21" s="225" t="s">
        <v>67</v>
      </c>
      <c r="I21" s="225" t="s">
        <v>67</v>
      </c>
      <c r="J21" s="225" t="s">
        <v>67</v>
      </c>
      <c r="K21" s="225" t="s">
        <v>67</v>
      </c>
      <c r="L21" s="225" t="s">
        <v>67</v>
      </c>
      <c r="M21" s="225" t="s">
        <v>67</v>
      </c>
      <c r="N21" s="196"/>
      <c r="O21" s="197"/>
      <c r="P21" s="236"/>
      <c r="Q21" s="236"/>
      <c r="R21" s="236"/>
      <c r="S21" s="236"/>
      <c r="T21" s="241"/>
      <c r="U21" s="241"/>
      <c r="V21" s="225" t="s">
        <v>67</v>
      </c>
      <c r="W21" s="225" t="s">
        <v>67</v>
      </c>
      <c r="X21" s="225" t="s">
        <v>67</v>
      </c>
      <c r="Y21" s="225" t="s">
        <v>67</v>
      </c>
      <c r="Z21" s="225" t="s">
        <v>67</v>
      </c>
      <c r="AA21" s="225" t="s">
        <v>67</v>
      </c>
      <c r="AB21" s="225" t="s">
        <v>67</v>
      </c>
      <c r="AC21" s="225" t="s">
        <v>67</v>
      </c>
      <c r="AD21" s="225" t="s">
        <v>67</v>
      </c>
      <c r="AE21" s="225" t="s">
        <v>67</v>
      </c>
      <c r="AF21" s="225" t="s">
        <v>67</v>
      </c>
      <c r="AG21" s="225" t="s">
        <v>67</v>
      </c>
    </row>
    <row r="22" spans="1:33" ht="18" customHeight="1" x14ac:dyDescent="0.25">
      <c r="A22" s="139" t="str">
        <f>Classes!A22</f>
        <v>T MCAPPR</v>
      </c>
      <c r="B22" s="122"/>
      <c r="C22" s="238"/>
      <c r="D22" s="236"/>
      <c r="E22" s="236"/>
      <c r="F22" s="237"/>
      <c r="G22" s="237"/>
      <c r="H22" s="238"/>
      <c r="I22" s="238"/>
      <c r="J22" s="238"/>
      <c r="K22" s="236"/>
      <c r="L22" s="236"/>
      <c r="M22" s="237"/>
      <c r="N22" s="237"/>
      <c r="O22" s="225" t="s">
        <v>67</v>
      </c>
      <c r="P22" s="225" t="s">
        <v>67</v>
      </c>
      <c r="Q22" s="225" t="s">
        <v>67</v>
      </c>
      <c r="R22" s="225" t="s">
        <v>67</v>
      </c>
      <c r="S22" s="225" t="s">
        <v>67</v>
      </c>
      <c r="T22" s="225" t="s">
        <v>67</v>
      </c>
      <c r="U22" s="225" t="s">
        <v>67</v>
      </c>
      <c r="V22" s="225" t="s">
        <v>67</v>
      </c>
      <c r="W22" s="225" t="s">
        <v>67</v>
      </c>
      <c r="X22" s="225" t="s">
        <v>67</v>
      </c>
      <c r="Y22" s="225" t="s">
        <v>67</v>
      </c>
      <c r="Z22" s="225" t="s">
        <v>67</v>
      </c>
      <c r="AA22" s="225" t="s">
        <v>67</v>
      </c>
      <c r="AB22" s="225" t="s">
        <v>67</v>
      </c>
      <c r="AC22" s="225" t="s">
        <v>67</v>
      </c>
      <c r="AD22" s="225" t="s">
        <v>67</v>
      </c>
      <c r="AE22" s="225" t="s">
        <v>67</v>
      </c>
      <c r="AF22" s="225" t="s">
        <v>67</v>
      </c>
      <c r="AG22" s="225" t="s">
        <v>67</v>
      </c>
    </row>
    <row r="23" spans="1:33" ht="18" customHeight="1" x14ac:dyDescent="0.25">
      <c r="A23" s="134" t="str">
        <f>Classes!A23</f>
        <v>BTS 1</v>
      </c>
      <c r="B23" s="77"/>
      <c r="C23" s="233"/>
      <c r="D23" s="230"/>
      <c r="E23" s="230"/>
      <c r="F23" s="234"/>
      <c r="G23" s="234"/>
      <c r="H23" s="233"/>
      <c r="I23" s="233"/>
      <c r="J23" s="233"/>
      <c r="K23" s="230"/>
      <c r="L23" s="230"/>
      <c r="M23" s="234"/>
      <c r="N23" s="234"/>
      <c r="O23" s="233"/>
      <c r="P23" s="233"/>
      <c r="Q23" s="233"/>
      <c r="R23" s="230"/>
      <c r="S23" s="230"/>
      <c r="T23" s="231"/>
      <c r="U23" s="231"/>
      <c r="V23" s="232"/>
      <c r="W23" s="232"/>
      <c r="X23" s="235"/>
      <c r="Y23" s="232"/>
      <c r="Z23" s="232"/>
      <c r="AA23" s="231"/>
      <c r="AB23" s="231"/>
      <c r="AC23" s="232"/>
      <c r="AD23" s="232"/>
      <c r="AE23" s="232"/>
      <c r="AF23" s="232"/>
      <c r="AG23" s="232"/>
    </row>
    <row r="24" spans="1:33" ht="18" customHeight="1" x14ac:dyDescent="0.25">
      <c r="A24" s="134" t="str">
        <f>Classes!A24</f>
        <v>BTS 2</v>
      </c>
      <c r="B24" s="77"/>
      <c r="C24" s="268" t="s">
        <v>45</v>
      </c>
      <c r="D24" s="268" t="s">
        <v>45</v>
      </c>
      <c r="E24" s="268" t="s">
        <v>45</v>
      </c>
      <c r="F24" s="268" t="s">
        <v>45</v>
      </c>
      <c r="G24" s="268" t="s">
        <v>45</v>
      </c>
      <c r="H24" s="268" t="s">
        <v>45</v>
      </c>
      <c r="I24" s="268" t="s">
        <v>45</v>
      </c>
      <c r="J24" s="268" t="s">
        <v>45</v>
      </c>
      <c r="K24" s="268" t="s">
        <v>45</v>
      </c>
      <c r="L24" s="268" t="s">
        <v>45</v>
      </c>
      <c r="M24" s="268" t="s">
        <v>45</v>
      </c>
      <c r="N24" s="268" t="s">
        <v>45</v>
      </c>
      <c r="O24" s="268" t="s">
        <v>45</v>
      </c>
      <c r="P24" s="268" t="s">
        <v>45</v>
      </c>
      <c r="Q24" s="268" t="s">
        <v>45</v>
      </c>
      <c r="R24" s="268" t="s">
        <v>45</v>
      </c>
      <c r="S24" s="268" t="s">
        <v>45</v>
      </c>
      <c r="T24" s="268" t="s">
        <v>45</v>
      </c>
      <c r="U24" s="231"/>
      <c r="V24" s="232"/>
      <c r="W24" s="232"/>
      <c r="X24" s="232"/>
      <c r="Y24" s="232"/>
      <c r="Z24" s="232"/>
      <c r="AA24" s="231"/>
      <c r="AB24" s="231"/>
      <c r="AC24" s="232"/>
      <c r="AD24" s="232"/>
      <c r="AE24" s="232"/>
      <c r="AF24" s="232"/>
      <c r="AG24" s="232"/>
    </row>
    <row r="25" spans="1:33" ht="18" customHeight="1" x14ac:dyDescent="0.2">
      <c r="A25" s="74">
        <f>Classes!A25</f>
        <v>0</v>
      </c>
      <c r="B25" s="77"/>
      <c r="C25" s="230"/>
      <c r="D25" s="230"/>
      <c r="E25" s="230"/>
      <c r="F25" s="231"/>
      <c r="G25" s="231"/>
      <c r="H25" s="230"/>
      <c r="I25" s="230"/>
      <c r="J25" s="230"/>
      <c r="K25" s="230"/>
      <c r="L25" s="230"/>
      <c r="M25" s="231"/>
      <c r="N25" s="231"/>
      <c r="O25" s="230"/>
      <c r="P25" s="230"/>
      <c r="Q25" s="230"/>
      <c r="R25" s="230"/>
      <c r="S25" s="230"/>
      <c r="T25" s="231"/>
      <c r="U25" s="231"/>
      <c r="V25" s="232"/>
      <c r="W25" s="232"/>
      <c r="X25" s="232"/>
      <c r="Y25" s="232"/>
      <c r="Z25" s="232"/>
      <c r="AA25" s="231"/>
      <c r="AB25" s="231"/>
      <c r="AC25" s="232"/>
      <c r="AD25" s="232"/>
      <c r="AE25" s="232"/>
      <c r="AF25" s="232"/>
      <c r="AG25" s="232"/>
    </row>
    <row r="26" spans="1:33" ht="18" customHeight="1" x14ac:dyDescent="0.2">
      <c r="A26" s="74">
        <f>Classes!A26</f>
        <v>0</v>
      </c>
      <c r="B26" s="77"/>
      <c r="C26" s="230"/>
      <c r="D26" s="230"/>
      <c r="E26" s="230"/>
      <c r="F26" s="231"/>
      <c r="G26" s="231"/>
      <c r="H26" s="230"/>
      <c r="I26" s="230"/>
      <c r="J26" s="230"/>
      <c r="K26" s="230"/>
      <c r="L26" s="230"/>
      <c r="M26" s="231"/>
      <c r="N26" s="231"/>
      <c r="O26" s="230"/>
      <c r="P26" s="230"/>
      <c r="Q26" s="230"/>
      <c r="R26" s="230"/>
      <c r="S26" s="230"/>
      <c r="T26" s="231"/>
      <c r="U26" s="231"/>
      <c r="V26" s="232"/>
      <c r="W26" s="232"/>
      <c r="X26" s="232"/>
      <c r="Y26" s="232"/>
      <c r="Z26" s="232"/>
      <c r="AA26" s="234"/>
      <c r="AB26" s="234"/>
      <c r="AC26" s="235"/>
      <c r="AD26" s="235"/>
      <c r="AE26" s="235"/>
      <c r="AF26" s="232"/>
      <c r="AG26" s="232"/>
    </row>
    <row r="27" spans="1:33" ht="18" customHeight="1" x14ac:dyDescent="0.2">
      <c r="A27" s="86"/>
      <c r="B27" s="87"/>
      <c r="C27" s="230"/>
      <c r="D27" s="230"/>
      <c r="E27" s="230"/>
      <c r="F27" s="231"/>
      <c r="G27" s="231"/>
      <c r="H27" s="230"/>
      <c r="I27" s="230"/>
      <c r="J27" s="230"/>
      <c r="K27" s="230"/>
      <c r="L27" s="230"/>
      <c r="M27" s="231"/>
      <c r="N27" s="231"/>
      <c r="O27" s="230"/>
      <c r="P27" s="230"/>
      <c r="Q27" s="230"/>
      <c r="R27" s="230"/>
      <c r="S27" s="230"/>
      <c r="T27" s="231"/>
      <c r="U27" s="231"/>
      <c r="V27" s="232"/>
      <c r="W27" s="232"/>
      <c r="X27" s="232"/>
      <c r="Y27" s="232"/>
      <c r="Z27" s="232"/>
      <c r="AA27" s="231"/>
      <c r="AB27" s="231"/>
      <c r="AC27" s="232"/>
      <c r="AD27" s="232"/>
      <c r="AE27" s="232"/>
      <c r="AF27" s="232"/>
      <c r="AG27" s="232"/>
    </row>
    <row r="28" spans="1:33" ht="18" customHeight="1" x14ac:dyDescent="0.2">
      <c r="A28" s="81"/>
      <c r="B28" s="82"/>
      <c r="C28" s="230"/>
      <c r="D28" s="230"/>
      <c r="E28" s="230"/>
      <c r="F28" s="231"/>
      <c r="G28" s="231"/>
      <c r="H28" s="230"/>
      <c r="I28" s="230"/>
      <c r="J28" s="230"/>
      <c r="K28" s="230"/>
      <c r="L28" s="230"/>
      <c r="M28" s="231"/>
      <c r="N28" s="231"/>
      <c r="O28" s="230"/>
      <c r="P28" s="230"/>
      <c r="Q28" s="230"/>
      <c r="R28" s="230"/>
      <c r="S28" s="230"/>
      <c r="T28" s="231"/>
      <c r="U28" s="231"/>
      <c r="V28" s="232"/>
      <c r="W28" s="232"/>
      <c r="X28" s="232"/>
      <c r="Y28" s="232"/>
      <c r="Z28" s="232"/>
      <c r="AA28" s="231"/>
      <c r="AB28" s="231"/>
      <c r="AC28" s="232"/>
      <c r="AD28" s="232"/>
      <c r="AE28" s="232"/>
      <c r="AF28" s="232"/>
      <c r="AG28" s="232"/>
    </row>
    <row r="29" spans="1:33" ht="18" customHeight="1" x14ac:dyDescent="0.2">
      <c r="A29" s="83"/>
      <c r="B29" s="84" t="s">
        <v>26</v>
      </c>
      <c r="C29" s="38"/>
      <c r="D29" s="38"/>
      <c r="E29" s="38"/>
      <c r="F29" s="47"/>
      <c r="G29" s="99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99"/>
      <c r="Y29" s="99"/>
      <c r="Z29" s="99"/>
      <c r="AA29" s="99"/>
      <c r="AB29" s="99"/>
      <c r="AC29" s="99"/>
      <c r="AD29" s="99"/>
      <c r="AE29" s="99"/>
      <c r="AF29" s="99"/>
      <c r="AG29" s="99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s="34" customFormat="1" ht="9" customHeigh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34" customFormat="1" ht="9" customHeight="1" x14ac:dyDescent="0.3">
      <c r="A32" s="1"/>
      <c r="B32" s="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7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</sheetData>
  <mergeCells count="2">
    <mergeCell ref="A2:B2"/>
    <mergeCell ref="A1:B1"/>
  </mergeCells>
  <phoneticPr fontId="0" type="noConversion"/>
  <conditionalFormatting sqref="C1:AD1">
    <cfRule type="expression" dxfId="1682" priority="189" stopIfTrue="1">
      <formula>(C2=TODAY())</formula>
    </cfRule>
    <cfRule type="expression" dxfId="1681" priority="190" stopIfTrue="1">
      <formula>OR(WEEKDAY(C2)=7,WEEKDAY(C2)=1,C2=fériés)</formula>
    </cfRule>
  </conditionalFormatting>
  <conditionalFormatting sqref="AE1:AG1">
    <cfRule type="expression" dxfId="1680" priority="191" stopIfTrue="1">
      <formula>OR(DAY(AE2)=1,DAY(AE2)=2,DAY(AE2)=3)</formula>
    </cfRule>
    <cfRule type="expression" dxfId="1679" priority="192" stopIfTrue="1">
      <formula>(AE2=TODAY())</formula>
    </cfRule>
    <cfRule type="expression" dxfId="1678" priority="193" stopIfTrue="1">
      <formula>OR(WEEKDAY(AE2)=7,WEEKDAY(AE2)=1,AE2=fériés)</formula>
    </cfRule>
  </conditionalFormatting>
  <conditionalFormatting sqref="C23:AD28 N21:U21 C20:N20 C22:N22 C2:AD19">
    <cfRule type="expression" dxfId="1677" priority="285" stopIfTrue="1">
      <formula>OR(WEEKDAY(C2)=7,WEEKDAY(C2)=1,C2=fériés)</formula>
    </cfRule>
  </conditionalFormatting>
  <conditionalFormatting sqref="AE2:AG19 AE23:AG28">
    <cfRule type="expression" dxfId="1676" priority="286" stopIfTrue="1">
      <formula>OR(DAY(AE2)=1,DAY(AE2)=2,DAY(AE2)=3)</formula>
    </cfRule>
    <cfRule type="expression" dxfId="1675" priority="287" stopIfTrue="1">
      <formula>OR(WEEKDAY(AE2)=7,WEEKDAY(AE2)=1,AE2=fériés)</formula>
    </cfRule>
  </conditionalFormatting>
  <conditionalFormatting sqref="C23">
    <cfRule type="expression" dxfId="1674" priority="38" stopIfTrue="1">
      <formula>OR(WEEKDAY(C23)=7,WEEKDAY(C23)=1,C23=fériés)</formula>
    </cfRule>
  </conditionalFormatting>
  <conditionalFormatting sqref="C22">
    <cfRule type="expression" dxfId="1673" priority="37" stopIfTrue="1">
      <formula>OR(WEEKDAY(C22)=7,WEEKDAY(C22)=1,C22=fériés)</formula>
    </cfRule>
  </conditionalFormatting>
  <conditionalFormatting sqref="C8">
    <cfRule type="expression" dxfId="1672" priority="36" stopIfTrue="1">
      <formula>OR(WEEKDAY(C8)=7,WEEKDAY(C8)=1,C8=fériés)</formula>
    </cfRule>
  </conditionalFormatting>
  <conditionalFormatting sqref="C14:C16">
    <cfRule type="expression" dxfId="1671" priority="35" stopIfTrue="1">
      <formula>OR(WEEKDAY(C14)=7,WEEKDAY(C14)=1,C14=fériés)</formula>
    </cfRule>
  </conditionalFormatting>
  <conditionalFormatting sqref="F8:J8">
    <cfRule type="expression" dxfId="1670" priority="34" stopIfTrue="1">
      <formula>OR(WEEKDAY(F8)=7,WEEKDAY(F8)=1,F8=fériés)</formula>
    </cfRule>
  </conditionalFormatting>
  <conditionalFormatting sqref="F14:J16">
    <cfRule type="expression" dxfId="1669" priority="33" stopIfTrue="1">
      <formula>OR(WEEKDAY(F14)=7,WEEKDAY(F14)=1,F14=fériés)</formula>
    </cfRule>
  </conditionalFormatting>
  <conditionalFormatting sqref="F22:J23">
    <cfRule type="expression" dxfId="1668" priority="32" stopIfTrue="1">
      <formula>OR(WEEKDAY(F22)=7,WEEKDAY(F22)=1,F22=fériés)</formula>
    </cfRule>
  </conditionalFormatting>
  <conditionalFormatting sqref="M23:Q23 M22:N22">
    <cfRule type="expression" dxfId="1667" priority="31" stopIfTrue="1">
      <formula>OR(WEEKDAY(M22)=7,WEEKDAY(M22)=1,M22=fériés)</formula>
    </cfRule>
  </conditionalFormatting>
  <conditionalFormatting sqref="M14:Q16">
    <cfRule type="expression" dxfId="1666" priority="30" stopIfTrue="1">
      <formula>OR(WEEKDAY(M14)=7,WEEKDAY(M14)=1,M14=fériés)</formula>
    </cfRule>
  </conditionalFormatting>
  <conditionalFormatting sqref="M8:Q8">
    <cfRule type="expression" dxfId="1665" priority="29" stopIfTrue="1">
      <formula>OR(WEEKDAY(M8)=7,WEEKDAY(M8)=1,M8=fériés)</formula>
    </cfRule>
  </conditionalFormatting>
  <conditionalFormatting sqref="T8:X8">
    <cfRule type="expression" dxfId="1664" priority="28" stopIfTrue="1">
      <formula>OR(WEEKDAY(T8)=7,WEEKDAY(T8)=1,T8=fériés)</formula>
    </cfRule>
  </conditionalFormatting>
  <conditionalFormatting sqref="T14:X16">
    <cfRule type="expression" dxfId="1663" priority="27" stopIfTrue="1">
      <formula>OR(WEEKDAY(T14)=7,WEEKDAY(T14)=1,T14=fériés)</formula>
    </cfRule>
  </conditionalFormatting>
  <conditionalFormatting sqref="X23">
    <cfRule type="expression" dxfId="1662" priority="25" stopIfTrue="1">
      <formula>OR(WEEKDAY(X23)=7,WEEKDAY(X23)=1,X23=fériés)</formula>
    </cfRule>
  </conditionalFormatting>
  <conditionalFormatting sqref="AA26:AE26">
    <cfRule type="expression" dxfId="1661" priority="24" stopIfTrue="1">
      <formula>OR(WEEKDAY(AA26)=7,WEEKDAY(AA26)=1,AA26=fériés)</formula>
    </cfRule>
  </conditionalFormatting>
  <conditionalFormatting sqref="AA26:AE26">
    <cfRule type="expression" dxfId="1660" priority="23" stopIfTrue="1">
      <formula>OR(WEEKDAY(AA26)=7,WEEKDAY(AA26)=1,AA26=fériés)</formula>
    </cfRule>
  </conditionalFormatting>
  <conditionalFormatting sqref="AA26:AE26">
    <cfRule type="expression" dxfId="1659" priority="22" stopIfTrue="1">
      <formula>OR(WEEKDAY(AA26)=7,WEEKDAY(AA26)=1,AA26=fériés)</formula>
    </cfRule>
  </conditionalFormatting>
  <conditionalFormatting sqref="Q4">
    <cfRule type="expression" dxfId="1658" priority="21" stopIfTrue="1">
      <formula>OR(WEEKDAY(Q4)=7,WEEKDAY(Q4)=1,Q4=fériés)</formula>
    </cfRule>
  </conditionalFormatting>
  <conditionalFormatting sqref="Q4">
    <cfRule type="expression" dxfId="1657" priority="20" stopIfTrue="1">
      <formula>OR(WEEKDAY(Q4)=7,WEEKDAY(Q4)=1,Q4=fériés)</formula>
    </cfRule>
  </conditionalFormatting>
  <conditionalFormatting sqref="X4">
    <cfRule type="expression" dxfId="1656" priority="19" stopIfTrue="1">
      <formula>OR(WEEKDAY(X4)=7,WEEKDAY(X4)=1,X4=fériés)</formula>
    </cfRule>
  </conditionalFormatting>
  <conditionalFormatting sqref="X4">
    <cfRule type="expression" dxfId="1655" priority="18" stopIfTrue="1">
      <formula>OR(WEEKDAY(X4)=7,WEEKDAY(X4)=1,X4=fériés)</formula>
    </cfRule>
  </conditionalFormatting>
  <conditionalFormatting sqref="X4">
    <cfRule type="expression" dxfId="1654" priority="17" stopIfTrue="1">
      <formula>OR(WEEKDAY(X4)=7,WEEKDAY(X4)=1,X4=fériés)</formula>
    </cfRule>
  </conditionalFormatting>
  <conditionalFormatting sqref="X4">
    <cfRule type="expression" dxfId="1653" priority="16" stopIfTrue="1">
      <formula>OR(WEEKDAY(X4)=7,WEEKDAY(X4)=1,X4=fériés)</formula>
    </cfRule>
  </conditionalFormatting>
  <conditionalFormatting sqref="N19">
    <cfRule type="expression" dxfId="1652" priority="15" stopIfTrue="1">
      <formula>OR(WEEKDAY(N19)=7,WEEKDAY(N19)=1,N19=fériés)</formula>
    </cfRule>
  </conditionalFormatting>
  <conditionalFormatting sqref="N19">
    <cfRule type="expression" dxfId="1651" priority="14" stopIfTrue="1">
      <formula>OR(WEEKDAY(N19)=7,WEEKDAY(N19)=1,N19=fériés)</formula>
    </cfRule>
  </conditionalFormatting>
  <conditionalFormatting sqref="U19">
    <cfRule type="expression" dxfId="1650" priority="13" stopIfTrue="1">
      <formula>OR(WEEKDAY(U19)=7,WEEKDAY(U19)=1,U19=fériés)</formula>
    </cfRule>
  </conditionalFormatting>
  <conditionalFormatting sqref="U19">
    <cfRule type="expression" dxfId="1649" priority="12" stopIfTrue="1">
      <formula>OR(WEEKDAY(U19)=7,WEEKDAY(U19)=1,U19=fériés)</formula>
    </cfRule>
  </conditionalFormatting>
  <conditionalFormatting sqref="C24:T24">
    <cfRule type="expression" dxfId="1648" priority="5" stopIfTrue="1">
      <formula>OR(WEEKDAY(C24)=7,WEEKDAY(C24)=1,C24=fériés)</formula>
    </cfRule>
  </conditionalFormatting>
  <conditionalFormatting sqref="C21:M21">
    <cfRule type="expression" dxfId="1647" priority="4" stopIfTrue="1">
      <formula>OR(WEEKDAY(C21)=7,WEEKDAY(C21)=1,C21=fériés)</formula>
    </cfRule>
  </conditionalFormatting>
  <conditionalFormatting sqref="O20:AG20">
    <cfRule type="expression" dxfId="1646" priority="3" stopIfTrue="1">
      <formula>OR(WEEKDAY(O20)=7,WEEKDAY(O20)=1,O20=fériés)</formula>
    </cfRule>
  </conditionalFormatting>
  <conditionalFormatting sqref="O22:AG22">
    <cfRule type="expression" dxfId="1645" priority="2" stopIfTrue="1">
      <formula>OR(WEEKDAY(O22)=7,WEEKDAY(O22)=1,O22=fériés)</formula>
    </cfRule>
  </conditionalFormatting>
  <conditionalFormatting sqref="V21:AG21">
    <cfRule type="expression" dxfId="1644" priority="1" stopIfTrue="1">
      <formula>OR(WEEKDAY(V21)=7,WEEKDAY(V21)=1,V21=fériés)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&amp;L&amp;"Times New Roman,Gras"&amp;16Planning mensuel CCF&amp;C&amp;"Times New Roman,Gras"&amp;16Planning réalisé de octobre 2013Toulouse-Lautrec&amp;R&amp;D - &amp;T</oddHeader>
    <oddFooter xml:space="preserve">&amp;L&amp;12 :  :  :  : &amp;C&amp;12 :  :  :  : &amp;R&amp;12 :  :  :  : 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16">
    <pageSetUpPr fitToPage="1"/>
  </sheetPr>
  <dimension ref="A1:AZ40"/>
  <sheetViews>
    <sheetView showZeros="0" topLeftCell="F1" zoomScale="90" zoomScaleNormal="90" workbookViewId="0">
      <selection activeCell="AA3" sqref="AA3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8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0">
        <f>DATE(Accueil!C2,11,1)</f>
        <v>45962</v>
      </c>
      <c r="B1" s="321"/>
      <c r="C1" s="67" t="str">
        <f>INDEX({"D";"L";"M";"M";"J";"V";"S"},WEEKDAY(C2))</f>
        <v>S</v>
      </c>
      <c r="D1" s="2" t="str">
        <f>INDEX({"D";"L";"M";"M";"J";"V";"S"},WEEKDAY(D2))</f>
        <v>D</v>
      </c>
      <c r="E1" s="2" t="str">
        <f>INDEX({"D";"L";"M";"M";"J";"V";"S"},WEEKDAY(E2))</f>
        <v>L</v>
      </c>
      <c r="F1" s="2" t="str">
        <f>INDEX({"D";"L";"M";"M";"J";"V";"S"},WEEKDAY(F2))</f>
        <v>M</v>
      </c>
      <c r="G1" s="2" t="str">
        <f>INDEX({"D";"L";"M";"M";"J";"V";"S"},WEEKDAY(G2))</f>
        <v>M</v>
      </c>
      <c r="H1" s="2" t="str">
        <f>INDEX({"D";"L";"M";"M";"J";"V";"S"},WEEKDAY(H2))</f>
        <v>J</v>
      </c>
      <c r="I1" s="2" t="str">
        <f>INDEX({"D";"L";"M";"M";"J";"V";"S"},WEEKDAY(I2))</f>
        <v>V</v>
      </c>
      <c r="J1" s="2" t="str">
        <f>INDEX({"D";"L";"M";"M";"J";"V";"S"},WEEKDAY(J2))</f>
        <v>S</v>
      </c>
      <c r="K1" s="2" t="str">
        <f>INDEX({"D";"L";"M";"M";"J";"V";"S"},WEEKDAY(K2))</f>
        <v>D</v>
      </c>
      <c r="L1" s="2" t="str">
        <f>INDEX({"D";"L";"M";"M";"J";"V";"S"},WEEKDAY(L2))</f>
        <v>L</v>
      </c>
      <c r="M1" s="200" t="str">
        <f>INDEX({"D";"L";"M";"M";"J";"V";"S"},WEEKDAY(M2))</f>
        <v>M</v>
      </c>
      <c r="N1" s="2" t="str">
        <f>INDEX({"D";"L";"M";"M";"J";"V";"S"},WEEKDAY(N2))</f>
        <v>M</v>
      </c>
      <c r="O1" s="2" t="str">
        <f>INDEX({"D";"L";"M";"M";"J";"V";"S"},WEEKDAY(O2))</f>
        <v>J</v>
      </c>
      <c r="P1" s="2" t="str">
        <f>INDEX({"D";"L";"M";"M";"J";"V";"S"},WEEKDAY(P2))</f>
        <v>V</v>
      </c>
      <c r="Q1" s="2" t="str">
        <f>INDEX({"D";"L";"M";"M";"J";"V";"S"},WEEKDAY(Q2))</f>
        <v>S</v>
      </c>
      <c r="R1" s="2" t="str">
        <f>INDEX({"D";"L";"M";"M";"J";"V";"S"},WEEKDAY(R2))</f>
        <v>D</v>
      </c>
      <c r="S1" s="2" t="str">
        <f>INDEX({"D";"L";"M";"M";"J";"V";"S"},WEEKDAY(S2))</f>
        <v>L</v>
      </c>
      <c r="T1" s="2" t="str">
        <f>INDEX({"D";"L";"M";"M";"J";"V";"S"},WEEKDAY(T2))</f>
        <v>M</v>
      </c>
      <c r="U1" s="2" t="str">
        <f>INDEX({"D";"L";"M";"M";"J";"V";"S"},WEEKDAY(U2))</f>
        <v>M</v>
      </c>
      <c r="V1" s="2" t="str">
        <f>INDEX({"D";"L";"M";"M";"J";"V";"S"},WEEKDAY(V2))</f>
        <v>J</v>
      </c>
      <c r="W1" s="2" t="str">
        <f>INDEX({"D";"L";"M";"M";"J";"V";"S"},WEEKDAY(W2))</f>
        <v>V</v>
      </c>
      <c r="X1" s="2" t="str">
        <f>INDEX({"D";"L";"M";"M";"J";"V";"S"},WEEKDAY(X2))</f>
        <v>S</v>
      </c>
      <c r="Y1" s="2" t="str">
        <f>INDEX({"D";"L";"M";"M";"J";"V";"S"},WEEKDAY(Y2))</f>
        <v>D</v>
      </c>
      <c r="Z1" s="2" t="str">
        <f>INDEX({"D";"L";"M";"M";"J";"V";"S"},WEEKDAY(Z2))</f>
        <v>L</v>
      </c>
      <c r="AA1" s="2" t="str">
        <f>INDEX({"D";"L";"M";"M";"J";"V";"S"},WEEKDAY(AA2))</f>
        <v>M</v>
      </c>
      <c r="AB1" s="2" t="str">
        <f>INDEX({"D";"L";"M";"M";"J";"V";"S"},WEEKDAY(AB2))</f>
        <v>M</v>
      </c>
      <c r="AC1" s="2" t="str">
        <f>INDEX({"D";"L";"M";"M";"J";"V";"S"},WEEKDAY(AC2))</f>
        <v>J</v>
      </c>
      <c r="AD1" s="2" t="str">
        <f>INDEX({"D";"L";"M";"M";"J";"V";"S"},WEEKDAY(AD2))</f>
        <v>V</v>
      </c>
      <c r="AE1" s="2" t="str">
        <f>INDEX({"D";"L";"M";"M";"J";"V";"S"},WEEKDAY(AE2))</f>
        <v>S</v>
      </c>
      <c r="AF1" s="2" t="str">
        <f>INDEX({"D";"L";"M";"M";"J";"V";"S"},WEEKDAY(AF2))</f>
        <v>D</v>
      </c>
      <c r="AG1" s="60" t="str">
        <f>INDEX({"D";"L";"M";"M";"J";"V";"S"},WEEKDAY(AG2))</f>
        <v>L</v>
      </c>
    </row>
    <row r="2" spans="1:33" ht="18" customHeight="1" x14ac:dyDescent="0.2">
      <c r="A2" s="324" t="str">
        <f>Accueil!J2</f>
        <v>Toulouse-Lautrec</v>
      </c>
      <c r="B2" s="325"/>
      <c r="C2" s="5">
        <f>A1</f>
        <v>45962</v>
      </c>
      <c r="D2" s="5">
        <f t="shared" ref="D2:AG2" si="0">C2+1</f>
        <v>45963</v>
      </c>
      <c r="E2" s="5">
        <f t="shared" si="0"/>
        <v>45964</v>
      </c>
      <c r="F2" s="5">
        <f t="shared" si="0"/>
        <v>45965</v>
      </c>
      <c r="G2" s="5">
        <f t="shared" si="0"/>
        <v>45966</v>
      </c>
      <c r="H2" s="5">
        <f t="shared" si="0"/>
        <v>45967</v>
      </c>
      <c r="I2" s="5">
        <f t="shared" si="0"/>
        <v>45968</v>
      </c>
      <c r="J2" s="5">
        <f t="shared" si="0"/>
        <v>45969</v>
      </c>
      <c r="K2" s="5">
        <f t="shared" si="0"/>
        <v>45970</v>
      </c>
      <c r="L2" s="5">
        <f t="shared" si="0"/>
        <v>45971</v>
      </c>
      <c r="M2" s="158">
        <f t="shared" si="0"/>
        <v>45972</v>
      </c>
      <c r="N2" s="160">
        <f t="shared" si="0"/>
        <v>45973</v>
      </c>
      <c r="O2" s="160">
        <f t="shared" si="0"/>
        <v>45974</v>
      </c>
      <c r="P2" s="160">
        <f t="shared" si="0"/>
        <v>45975</v>
      </c>
      <c r="Q2" s="160">
        <f t="shared" si="0"/>
        <v>45976</v>
      </c>
      <c r="R2" s="160">
        <f t="shared" si="0"/>
        <v>45977</v>
      </c>
      <c r="S2" s="160">
        <f t="shared" si="0"/>
        <v>45978</v>
      </c>
      <c r="T2" s="160">
        <f t="shared" si="0"/>
        <v>45979</v>
      </c>
      <c r="U2" s="160">
        <f t="shared" si="0"/>
        <v>45980</v>
      </c>
      <c r="V2" s="160">
        <f t="shared" si="0"/>
        <v>45981</v>
      </c>
      <c r="W2" s="160">
        <f t="shared" si="0"/>
        <v>45982</v>
      </c>
      <c r="X2" s="160">
        <f t="shared" si="0"/>
        <v>45983</v>
      </c>
      <c r="Y2" s="160">
        <f t="shared" si="0"/>
        <v>45984</v>
      </c>
      <c r="Z2" s="160">
        <f t="shared" si="0"/>
        <v>45985</v>
      </c>
      <c r="AA2" s="160">
        <f t="shared" si="0"/>
        <v>45986</v>
      </c>
      <c r="AB2" s="160">
        <f t="shared" si="0"/>
        <v>45987</v>
      </c>
      <c r="AC2" s="160">
        <f t="shared" si="0"/>
        <v>45988</v>
      </c>
      <c r="AD2" s="160">
        <f t="shared" si="0"/>
        <v>45989</v>
      </c>
      <c r="AE2" s="160">
        <f t="shared" si="0"/>
        <v>45990</v>
      </c>
      <c r="AF2" s="160">
        <f t="shared" si="0"/>
        <v>45991</v>
      </c>
      <c r="AG2" s="61">
        <f t="shared" si="0"/>
        <v>45992</v>
      </c>
    </row>
    <row r="3" spans="1:33" ht="18" customHeight="1" x14ac:dyDescent="0.25">
      <c r="A3" s="134" t="str">
        <f>Classes!A3</f>
        <v>T CF</v>
      </c>
      <c r="B3" s="75"/>
      <c r="C3" s="231"/>
      <c r="D3" s="231"/>
      <c r="E3" s="230"/>
      <c r="F3" s="230"/>
      <c r="G3" s="230"/>
      <c r="H3" s="230"/>
      <c r="I3" s="230"/>
      <c r="J3" s="231"/>
      <c r="K3" s="231"/>
      <c r="L3" s="230"/>
      <c r="M3" s="231"/>
      <c r="N3" s="198"/>
      <c r="O3" s="198"/>
      <c r="P3" s="198"/>
      <c r="Q3" s="199"/>
      <c r="R3" s="199"/>
      <c r="S3" s="198"/>
      <c r="T3" s="285" t="s">
        <v>80</v>
      </c>
      <c r="U3" s="198"/>
      <c r="V3" s="198"/>
      <c r="W3" s="198"/>
      <c r="X3" s="199"/>
      <c r="Y3" s="199"/>
      <c r="Z3" s="198"/>
      <c r="AA3" s="285" t="s">
        <v>80</v>
      </c>
      <c r="AB3" s="198"/>
      <c r="AC3" s="198"/>
      <c r="AD3" s="198"/>
      <c r="AE3" s="199"/>
      <c r="AF3" s="199"/>
      <c r="AG3" s="61"/>
    </row>
    <row r="4" spans="1:33" ht="18" customHeight="1" x14ac:dyDescent="0.25">
      <c r="A4" s="135" t="str">
        <f>Classes!A4</f>
        <v>T EPC</v>
      </c>
      <c r="B4" s="75"/>
      <c r="C4" s="231"/>
      <c r="D4" s="231"/>
      <c r="E4" s="230"/>
      <c r="F4" s="230"/>
      <c r="G4" s="230"/>
      <c r="H4" s="230"/>
      <c r="I4" s="230"/>
      <c r="J4" s="234"/>
      <c r="K4" s="234"/>
      <c r="L4" s="161" t="s">
        <v>45</v>
      </c>
      <c r="M4" s="161" t="s">
        <v>45</v>
      </c>
      <c r="N4" s="161" t="s">
        <v>45</v>
      </c>
      <c r="O4" s="161" t="s">
        <v>45</v>
      </c>
      <c r="P4" s="161" t="s">
        <v>45</v>
      </c>
      <c r="Q4" s="161" t="s">
        <v>45</v>
      </c>
      <c r="R4" s="161" t="s">
        <v>45</v>
      </c>
      <c r="S4" s="161" t="s">
        <v>45</v>
      </c>
      <c r="T4" s="161" t="s">
        <v>45</v>
      </c>
      <c r="U4" s="161" t="s">
        <v>45</v>
      </c>
      <c r="V4" s="161" t="s">
        <v>45</v>
      </c>
      <c r="W4" s="161" t="s">
        <v>45</v>
      </c>
      <c r="X4" s="161" t="s">
        <v>45</v>
      </c>
      <c r="Y4" s="161" t="s">
        <v>45</v>
      </c>
      <c r="Z4" s="161" t="s">
        <v>45</v>
      </c>
      <c r="AA4" s="161" t="s">
        <v>45</v>
      </c>
      <c r="AB4" s="161" t="s">
        <v>45</v>
      </c>
      <c r="AC4" s="161" t="s">
        <v>45</v>
      </c>
      <c r="AD4" s="161" t="s">
        <v>45</v>
      </c>
      <c r="AE4" s="161" t="s">
        <v>45</v>
      </c>
      <c r="AF4" s="199"/>
      <c r="AG4" s="61"/>
    </row>
    <row r="5" spans="1:33" ht="18" customHeight="1" x14ac:dyDescent="0.25">
      <c r="A5" s="135" t="str">
        <f>Classes!A5</f>
        <v>T PSR</v>
      </c>
      <c r="B5" s="75"/>
      <c r="C5" s="231"/>
      <c r="D5" s="231"/>
      <c r="E5" s="230"/>
      <c r="F5" s="230"/>
      <c r="G5" s="230"/>
      <c r="H5" s="230"/>
      <c r="I5" s="230"/>
      <c r="J5" s="231"/>
      <c r="K5" s="231"/>
      <c r="L5" s="161" t="s">
        <v>45</v>
      </c>
      <c r="M5" s="161" t="s">
        <v>45</v>
      </c>
      <c r="N5" s="161" t="s">
        <v>45</v>
      </c>
      <c r="O5" s="161" t="s">
        <v>45</v>
      </c>
      <c r="P5" s="161" t="s">
        <v>45</v>
      </c>
      <c r="Q5" s="161" t="s">
        <v>45</v>
      </c>
      <c r="R5" s="161" t="s">
        <v>45</v>
      </c>
      <c r="S5" s="161" t="s">
        <v>45</v>
      </c>
      <c r="T5" s="161" t="s">
        <v>45</v>
      </c>
      <c r="U5" s="161" t="s">
        <v>45</v>
      </c>
      <c r="V5" s="161" t="s">
        <v>45</v>
      </c>
      <c r="W5" s="161" t="s">
        <v>45</v>
      </c>
      <c r="X5" s="161" t="s">
        <v>45</v>
      </c>
      <c r="Y5" s="161" t="s">
        <v>45</v>
      </c>
      <c r="Z5" s="161" t="s">
        <v>45</v>
      </c>
      <c r="AA5" s="161" t="s">
        <v>45</v>
      </c>
      <c r="AB5" s="161" t="s">
        <v>45</v>
      </c>
      <c r="AC5" s="161" t="s">
        <v>45</v>
      </c>
      <c r="AD5" s="161" t="s">
        <v>45</v>
      </c>
      <c r="AE5" s="161" t="s">
        <v>45</v>
      </c>
      <c r="AF5" s="199"/>
      <c r="AG5" s="61"/>
    </row>
    <row r="6" spans="1:33" ht="18" customHeight="1" x14ac:dyDescent="0.25">
      <c r="A6" s="135" t="str">
        <f>Classes!A6</f>
        <v>1 AGORA</v>
      </c>
      <c r="B6" s="75"/>
      <c r="C6" s="231"/>
      <c r="D6" s="231"/>
      <c r="E6" s="230"/>
      <c r="F6" s="230"/>
      <c r="G6" s="230"/>
      <c r="H6" s="230"/>
      <c r="I6" s="230"/>
      <c r="J6" s="234"/>
      <c r="K6" s="234"/>
      <c r="L6" s="233"/>
      <c r="M6" s="234"/>
      <c r="N6" s="233"/>
      <c r="O6" s="230"/>
      <c r="P6" s="230"/>
      <c r="Q6" s="234"/>
      <c r="R6" s="234"/>
      <c r="S6" s="233"/>
      <c r="T6" s="233"/>
      <c r="U6" s="233"/>
      <c r="V6" s="230"/>
      <c r="W6" s="230"/>
      <c r="X6" s="234"/>
      <c r="Y6" s="234"/>
      <c r="Z6" s="161" t="s">
        <v>45</v>
      </c>
      <c r="AA6" s="161" t="s">
        <v>45</v>
      </c>
      <c r="AB6" s="161" t="s">
        <v>45</v>
      </c>
      <c r="AC6" s="161" t="s">
        <v>45</v>
      </c>
      <c r="AD6" s="161" t="s">
        <v>45</v>
      </c>
      <c r="AE6" s="161" t="s">
        <v>45</v>
      </c>
      <c r="AF6" s="199"/>
      <c r="AG6" s="61"/>
    </row>
    <row r="7" spans="1:33" ht="18" customHeight="1" x14ac:dyDescent="0.25">
      <c r="A7" s="135" t="str">
        <f>Classes!A7</f>
        <v>1 MA</v>
      </c>
      <c r="B7" s="77"/>
      <c r="C7" s="231"/>
      <c r="D7" s="231"/>
      <c r="E7" s="230"/>
      <c r="F7" s="230"/>
      <c r="G7" s="230"/>
      <c r="H7" s="230"/>
      <c r="I7" s="230"/>
      <c r="J7" s="231"/>
      <c r="K7" s="231"/>
      <c r="L7" s="230"/>
      <c r="M7" s="231"/>
      <c r="N7" s="230"/>
      <c r="O7" s="230"/>
      <c r="P7" s="230"/>
      <c r="Q7" s="231"/>
      <c r="R7" s="231"/>
      <c r="S7" s="230"/>
      <c r="T7" s="230"/>
      <c r="U7" s="230"/>
      <c r="V7" s="230"/>
      <c r="W7" s="230"/>
      <c r="X7" s="231"/>
      <c r="Y7" s="231"/>
      <c r="Z7" s="161" t="s">
        <v>45</v>
      </c>
      <c r="AA7" s="161" t="s">
        <v>45</v>
      </c>
      <c r="AB7" s="161" t="s">
        <v>45</v>
      </c>
      <c r="AC7" s="161" t="s">
        <v>45</v>
      </c>
      <c r="AD7" s="161" t="s">
        <v>45</v>
      </c>
      <c r="AE7" s="161" t="s">
        <v>45</v>
      </c>
      <c r="AF7" s="199"/>
      <c r="AG7" s="61"/>
    </row>
    <row r="8" spans="1:33" ht="18" customHeight="1" x14ac:dyDescent="0.25">
      <c r="A8" s="135" t="str">
        <f>Classes!A8</f>
        <v>1 MC</v>
      </c>
      <c r="B8" s="75"/>
      <c r="C8" s="231"/>
      <c r="D8" s="231"/>
      <c r="E8" s="230"/>
      <c r="F8" s="230"/>
      <c r="G8" s="230"/>
      <c r="H8" s="230"/>
      <c r="I8" s="230"/>
      <c r="J8" s="231"/>
      <c r="K8" s="231"/>
      <c r="L8" s="230"/>
      <c r="M8" s="231"/>
      <c r="N8" s="230"/>
      <c r="O8" s="230"/>
      <c r="P8" s="230"/>
      <c r="Q8" s="231"/>
      <c r="R8" s="231"/>
      <c r="S8" s="230"/>
      <c r="T8" s="230"/>
      <c r="U8" s="230"/>
      <c r="V8" s="230"/>
      <c r="W8" s="230"/>
      <c r="X8" s="231"/>
      <c r="Y8" s="231"/>
      <c r="Z8" s="161" t="s">
        <v>45</v>
      </c>
      <c r="AA8" s="161" t="s">
        <v>45</v>
      </c>
      <c r="AB8" s="161" t="s">
        <v>45</v>
      </c>
      <c r="AC8" s="161" t="s">
        <v>45</v>
      </c>
      <c r="AD8" s="161" t="s">
        <v>45</v>
      </c>
      <c r="AE8" s="161" t="s">
        <v>45</v>
      </c>
      <c r="AF8" s="199"/>
      <c r="AG8" s="61"/>
    </row>
    <row r="9" spans="1:33" ht="18" customHeight="1" x14ac:dyDescent="0.25">
      <c r="A9" s="135" t="str">
        <f>Classes!A9</f>
        <v>1 MVE</v>
      </c>
      <c r="B9" s="77"/>
      <c r="C9" s="231"/>
      <c r="D9" s="231"/>
      <c r="E9" s="230"/>
      <c r="F9" s="230"/>
      <c r="G9" s="230"/>
      <c r="H9" s="230"/>
      <c r="I9" s="230"/>
      <c r="J9" s="234"/>
      <c r="K9" s="234"/>
      <c r="L9" s="233"/>
      <c r="M9" s="234"/>
      <c r="N9" s="233"/>
      <c r="O9" s="230"/>
      <c r="P9" s="230"/>
      <c r="Q9" s="234"/>
      <c r="R9" s="234"/>
      <c r="S9" s="233"/>
      <c r="T9" s="233"/>
      <c r="U9" s="233"/>
      <c r="V9" s="230"/>
      <c r="W9" s="230"/>
      <c r="X9" s="234"/>
      <c r="Y9" s="234"/>
      <c r="Z9" s="161" t="s">
        <v>45</v>
      </c>
      <c r="AA9" s="161" t="s">
        <v>45</v>
      </c>
      <c r="AB9" s="161" t="s">
        <v>45</v>
      </c>
      <c r="AC9" s="161" t="s">
        <v>45</v>
      </c>
      <c r="AD9" s="161" t="s">
        <v>45</v>
      </c>
      <c r="AE9" s="161" t="s">
        <v>45</v>
      </c>
      <c r="AF9" s="199"/>
      <c r="AG9" s="61"/>
    </row>
    <row r="10" spans="1:33" ht="18" customHeight="1" x14ac:dyDescent="0.25">
      <c r="A10" s="135" t="str">
        <f>Classes!A10</f>
        <v>1 ECP</v>
      </c>
      <c r="B10" s="77"/>
      <c r="C10" s="231"/>
      <c r="D10" s="231"/>
      <c r="E10" s="161" t="s">
        <v>45</v>
      </c>
      <c r="F10" s="161" t="s">
        <v>45</v>
      </c>
      <c r="G10" s="161" t="s">
        <v>45</v>
      </c>
      <c r="H10" s="161" t="s">
        <v>45</v>
      </c>
      <c r="I10" s="161" t="s">
        <v>45</v>
      </c>
      <c r="J10" s="161" t="s">
        <v>45</v>
      </c>
      <c r="K10" s="161" t="s">
        <v>45</v>
      </c>
      <c r="L10" s="161" t="s">
        <v>45</v>
      </c>
      <c r="M10" s="161" t="s">
        <v>45</v>
      </c>
      <c r="N10" s="161" t="s">
        <v>45</v>
      </c>
      <c r="O10" s="161" t="s">
        <v>45</v>
      </c>
      <c r="P10" s="161" t="s">
        <v>45</v>
      </c>
      <c r="Q10" s="161" t="s">
        <v>45</v>
      </c>
      <c r="R10" s="161" t="s">
        <v>45</v>
      </c>
      <c r="S10" s="161" t="s">
        <v>45</v>
      </c>
      <c r="T10" s="161" t="s">
        <v>45</v>
      </c>
      <c r="U10" s="161" t="s">
        <v>45</v>
      </c>
      <c r="V10" s="161" t="s">
        <v>45</v>
      </c>
      <c r="W10" s="161" t="s">
        <v>45</v>
      </c>
      <c r="X10" s="161" t="s">
        <v>45</v>
      </c>
      <c r="Y10" s="161" t="s">
        <v>45</v>
      </c>
      <c r="Z10" s="161" t="s">
        <v>45</v>
      </c>
      <c r="AA10" s="161" t="s">
        <v>45</v>
      </c>
      <c r="AB10" s="161" t="s">
        <v>45</v>
      </c>
      <c r="AC10" s="161" t="s">
        <v>45</v>
      </c>
      <c r="AD10" s="161" t="s">
        <v>45</v>
      </c>
      <c r="AE10" s="161" t="s">
        <v>45</v>
      </c>
      <c r="AF10" s="199"/>
      <c r="AG10" s="61"/>
    </row>
    <row r="11" spans="1:33" ht="18" customHeight="1" x14ac:dyDescent="0.25">
      <c r="A11" s="135" t="str">
        <f>Classes!A11</f>
        <v>1 MCF</v>
      </c>
      <c r="B11" s="77"/>
      <c r="C11" s="231"/>
      <c r="D11" s="231"/>
      <c r="E11" s="161" t="s">
        <v>45</v>
      </c>
      <c r="F11" s="161" t="s">
        <v>45</v>
      </c>
      <c r="G11" s="161" t="s">
        <v>45</v>
      </c>
      <c r="H11" s="161" t="s">
        <v>45</v>
      </c>
      <c r="I11" s="161" t="s">
        <v>45</v>
      </c>
      <c r="J11" s="161" t="s">
        <v>45</v>
      </c>
      <c r="K11" s="161" t="s">
        <v>45</v>
      </c>
      <c r="L11" s="161" t="s">
        <v>45</v>
      </c>
      <c r="M11" s="161" t="s">
        <v>45</v>
      </c>
      <c r="N11" s="161" t="s">
        <v>45</v>
      </c>
      <c r="O11" s="161" t="s">
        <v>45</v>
      </c>
      <c r="P11" s="161" t="s">
        <v>45</v>
      </c>
      <c r="Q11" s="161" t="s">
        <v>45</v>
      </c>
      <c r="R11" s="161" t="s">
        <v>45</v>
      </c>
      <c r="S11" s="161" t="s">
        <v>45</v>
      </c>
      <c r="T11" s="161" t="s">
        <v>45</v>
      </c>
      <c r="U11" s="161" t="s">
        <v>45</v>
      </c>
      <c r="V11" s="161" t="s">
        <v>45</v>
      </c>
      <c r="W11" s="161" t="s">
        <v>45</v>
      </c>
      <c r="X11" s="161" t="s">
        <v>45</v>
      </c>
      <c r="Y11" s="161" t="s">
        <v>45</v>
      </c>
      <c r="Z11" s="161" t="s">
        <v>45</v>
      </c>
      <c r="AA11" s="161" t="s">
        <v>45</v>
      </c>
      <c r="AB11" s="161" t="s">
        <v>45</v>
      </c>
      <c r="AC11" s="161" t="s">
        <v>45</v>
      </c>
      <c r="AD11" s="161" t="s">
        <v>45</v>
      </c>
      <c r="AE11" s="161" t="s">
        <v>45</v>
      </c>
      <c r="AF11" s="199"/>
      <c r="AG11" s="61"/>
    </row>
    <row r="12" spans="1:33" ht="18" customHeight="1" x14ac:dyDescent="0.25">
      <c r="A12" s="135" t="str">
        <f>Classes!A12</f>
        <v>1 MCC</v>
      </c>
      <c r="B12" s="77"/>
      <c r="C12" s="231"/>
      <c r="D12" s="231"/>
      <c r="E12" s="230"/>
      <c r="F12" s="198"/>
      <c r="G12" s="198"/>
      <c r="H12" s="198"/>
      <c r="I12" s="198"/>
      <c r="J12" s="199"/>
      <c r="K12" s="199"/>
      <c r="L12" s="233"/>
      <c r="M12" s="234"/>
      <c r="N12" s="233"/>
      <c r="O12" s="230"/>
      <c r="P12" s="230"/>
      <c r="Q12" s="234"/>
      <c r="R12" s="234"/>
      <c r="S12" s="233"/>
      <c r="T12" s="233"/>
      <c r="U12" s="233"/>
      <c r="V12" s="230"/>
      <c r="W12" s="230"/>
      <c r="X12" s="234"/>
      <c r="Y12" s="234"/>
      <c r="Z12" s="161" t="s">
        <v>45</v>
      </c>
      <c r="AA12" s="161" t="s">
        <v>45</v>
      </c>
      <c r="AB12" s="161" t="s">
        <v>45</v>
      </c>
      <c r="AC12" s="161" t="s">
        <v>45</v>
      </c>
      <c r="AD12" s="161" t="s">
        <v>45</v>
      </c>
      <c r="AE12" s="161" t="s">
        <v>45</v>
      </c>
      <c r="AF12" s="199"/>
      <c r="AG12" s="61"/>
    </row>
    <row r="13" spans="1:33" ht="18" customHeight="1" x14ac:dyDescent="0.25">
      <c r="A13" s="135" t="str">
        <f>Classes!A13</f>
        <v>T AGORA</v>
      </c>
      <c r="B13" s="77"/>
      <c r="C13" s="231"/>
      <c r="D13" s="231"/>
      <c r="E13" s="230"/>
      <c r="F13" s="230"/>
      <c r="G13" s="230"/>
      <c r="H13" s="230"/>
      <c r="I13" s="230"/>
      <c r="J13" s="234"/>
      <c r="K13" s="234"/>
      <c r="L13" s="233"/>
      <c r="M13" s="234"/>
      <c r="N13" s="233"/>
      <c r="O13" s="230"/>
      <c r="P13" s="230"/>
      <c r="Q13" s="234"/>
      <c r="R13" s="234"/>
      <c r="S13" s="233"/>
      <c r="T13" s="233"/>
      <c r="U13" s="233"/>
      <c r="V13" s="230"/>
      <c r="W13" s="230"/>
      <c r="X13" s="234"/>
      <c r="Y13" s="234"/>
      <c r="Z13" s="233"/>
      <c r="AA13" s="233"/>
      <c r="AB13" s="233"/>
      <c r="AC13" s="230"/>
      <c r="AD13" s="230"/>
      <c r="AE13" s="231"/>
      <c r="AF13" s="266"/>
      <c r="AG13" s="61"/>
    </row>
    <row r="14" spans="1:33" ht="18" customHeight="1" x14ac:dyDescent="0.25">
      <c r="A14" s="135" t="str">
        <f>Classes!A14</f>
        <v>T MA</v>
      </c>
      <c r="B14" s="77"/>
      <c r="C14" s="231"/>
      <c r="D14" s="231"/>
      <c r="E14" s="230"/>
      <c r="F14" s="230"/>
      <c r="G14" s="230"/>
      <c r="H14" s="230"/>
      <c r="I14" s="230"/>
      <c r="J14" s="234"/>
      <c r="K14" s="234"/>
      <c r="L14" s="233"/>
      <c r="M14" s="234"/>
      <c r="N14" s="233"/>
      <c r="O14" s="230"/>
      <c r="P14" s="230"/>
      <c r="Q14" s="234"/>
      <c r="R14" s="234"/>
      <c r="S14" s="233"/>
      <c r="T14" s="233"/>
      <c r="U14" s="233"/>
      <c r="V14" s="230"/>
      <c r="W14" s="230"/>
      <c r="X14" s="234"/>
      <c r="Y14" s="234"/>
      <c r="Z14" s="233"/>
      <c r="AA14" s="233"/>
      <c r="AB14" s="233"/>
      <c r="AC14" s="230"/>
      <c r="AD14" s="230"/>
      <c r="AE14" s="231"/>
      <c r="AF14" s="266"/>
      <c r="AG14" s="61"/>
    </row>
    <row r="15" spans="1:33" ht="18" customHeight="1" x14ac:dyDescent="0.25">
      <c r="A15" s="135" t="str">
        <f>Classes!A15</f>
        <v>T MC</v>
      </c>
      <c r="B15" s="77"/>
      <c r="C15" s="231"/>
      <c r="D15" s="231"/>
      <c r="E15" s="230"/>
      <c r="F15" s="230"/>
      <c r="G15" s="230"/>
      <c r="H15" s="230"/>
      <c r="I15" s="230"/>
      <c r="J15" s="234"/>
      <c r="K15" s="234"/>
      <c r="L15" s="233"/>
      <c r="M15" s="234"/>
      <c r="N15" s="233"/>
      <c r="O15" s="230"/>
      <c r="P15" s="230"/>
      <c r="Q15" s="234"/>
      <c r="R15" s="234"/>
      <c r="S15" s="233"/>
      <c r="T15" s="233"/>
      <c r="U15" s="233"/>
      <c r="V15" s="230"/>
      <c r="W15" s="230"/>
      <c r="X15" s="234"/>
      <c r="Y15" s="234"/>
      <c r="Z15" s="233"/>
      <c r="AA15" s="233"/>
      <c r="AB15" s="233"/>
      <c r="AC15" s="230"/>
      <c r="AD15" s="230"/>
      <c r="AE15" s="231"/>
      <c r="AF15" s="266"/>
      <c r="AG15" s="61"/>
    </row>
    <row r="16" spans="1:33" ht="18" customHeight="1" x14ac:dyDescent="0.25">
      <c r="A16" s="135" t="str">
        <f>Classes!A16</f>
        <v>T MVE</v>
      </c>
      <c r="B16" s="77"/>
      <c r="C16" s="231"/>
      <c r="D16" s="231"/>
      <c r="E16" s="230"/>
      <c r="F16" s="230"/>
      <c r="G16" s="230"/>
      <c r="H16" s="230"/>
      <c r="I16" s="230"/>
      <c r="J16" s="231"/>
      <c r="K16" s="231"/>
      <c r="L16" s="230"/>
      <c r="M16" s="231"/>
      <c r="N16" s="230"/>
      <c r="O16" s="230"/>
      <c r="P16" s="230"/>
      <c r="Q16" s="231"/>
      <c r="R16" s="247"/>
      <c r="S16" s="230"/>
      <c r="T16" s="230"/>
      <c r="U16" s="230"/>
      <c r="V16" s="230"/>
      <c r="W16" s="230"/>
      <c r="X16" s="231"/>
      <c r="Y16" s="247"/>
      <c r="Z16" s="230"/>
      <c r="AA16" s="230"/>
      <c r="AB16" s="230"/>
      <c r="AC16" s="230"/>
      <c r="AD16" s="230"/>
      <c r="AE16" s="231"/>
      <c r="AF16" s="266"/>
      <c r="AG16" s="61"/>
    </row>
    <row r="17" spans="1:52" ht="18" customHeight="1" x14ac:dyDescent="0.25">
      <c r="A17" s="135" t="str">
        <f>Classes!A17</f>
        <v>T ECP</v>
      </c>
      <c r="B17" s="77"/>
      <c r="C17" s="231"/>
      <c r="D17" s="231"/>
      <c r="E17" s="230"/>
      <c r="F17" s="230"/>
      <c r="G17" s="230"/>
      <c r="H17" s="230"/>
      <c r="I17" s="230"/>
      <c r="J17" s="231"/>
      <c r="K17" s="231"/>
      <c r="L17" s="230"/>
      <c r="M17" s="231"/>
      <c r="N17" s="283" t="s">
        <v>44</v>
      </c>
      <c r="O17" s="230"/>
      <c r="P17" s="230"/>
      <c r="Q17" s="231"/>
      <c r="R17" s="247"/>
      <c r="S17" s="230"/>
      <c r="T17" s="230"/>
      <c r="U17" s="283" t="s">
        <v>44</v>
      </c>
      <c r="V17" s="230"/>
      <c r="W17" s="230"/>
      <c r="X17" s="231"/>
      <c r="Y17" s="247"/>
      <c r="Z17" s="230"/>
      <c r="AA17" s="230"/>
      <c r="AB17" s="230"/>
      <c r="AC17" s="230"/>
      <c r="AD17" s="230"/>
      <c r="AE17" s="231"/>
      <c r="AF17" s="266"/>
      <c r="AG17" s="61"/>
    </row>
    <row r="18" spans="1:52" ht="18" customHeight="1" x14ac:dyDescent="0.25">
      <c r="A18" s="135" t="str">
        <f>Classes!A18</f>
        <v>T MCF</v>
      </c>
      <c r="B18" s="77"/>
      <c r="C18" s="231"/>
      <c r="D18" s="231"/>
      <c r="E18" s="230"/>
      <c r="F18" s="230"/>
      <c r="G18" s="230"/>
      <c r="H18" s="230"/>
      <c r="I18" s="230"/>
      <c r="J18" s="231"/>
      <c r="K18" s="231"/>
      <c r="L18" s="230"/>
      <c r="M18" s="231"/>
      <c r="N18" s="283" t="s">
        <v>44</v>
      </c>
      <c r="O18" s="230"/>
      <c r="P18" s="230"/>
      <c r="Q18" s="231"/>
      <c r="R18" s="247"/>
      <c r="S18" s="230"/>
      <c r="T18" s="230"/>
      <c r="U18" s="283" t="s">
        <v>44</v>
      </c>
      <c r="V18" s="230"/>
      <c r="W18" s="230"/>
      <c r="X18" s="231"/>
      <c r="Y18" s="247"/>
      <c r="Z18" s="230"/>
      <c r="AA18" s="230"/>
      <c r="AB18" s="230"/>
      <c r="AC18" s="230"/>
      <c r="AD18" s="230"/>
      <c r="AE18" s="231"/>
      <c r="AF18" s="266"/>
      <c r="AG18" s="61"/>
    </row>
    <row r="19" spans="1:52" ht="18" customHeight="1" x14ac:dyDescent="0.25">
      <c r="A19" s="135" t="str">
        <f>Classes!A19</f>
        <v>T MVT</v>
      </c>
      <c r="B19" s="77"/>
      <c r="C19" s="231"/>
      <c r="D19" s="231"/>
      <c r="E19" s="230"/>
      <c r="F19" s="230"/>
      <c r="G19" s="230"/>
      <c r="H19" s="230"/>
      <c r="I19" s="230"/>
      <c r="J19" s="231"/>
      <c r="K19" s="231"/>
      <c r="L19" s="161" t="s">
        <v>45</v>
      </c>
      <c r="M19" s="161" t="s">
        <v>45</v>
      </c>
      <c r="N19" s="161" t="s">
        <v>45</v>
      </c>
      <c r="O19" s="161" t="s">
        <v>45</v>
      </c>
      <c r="P19" s="161" t="s">
        <v>45</v>
      </c>
      <c r="Q19" s="161" t="s">
        <v>45</v>
      </c>
      <c r="R19" s="161" t="s">
        <v>45</v>
      </c>
      <c r="S19" s="161" t="s">
        <v>45</v>
      </c>
      <c r="T19" s="161" t="s">
        <v>45</v>
      </c>
      <c r="U19" s="161" t="s">
        <v>45</v>
      </c>
      <c r="V19" s="161" t="s">
        <v>45</v>
      </c>
      <c r="W19" s="161" t="s">
        <v>45</v>
      </c>
      <c r="X19" s="161" t="s">
        <v>45</v>
      </c>
      <c r="Y19" s="231"/>
      <c r="Z19" s="230"/>
      <c r="AA19" s="230"/>
      <c r="AB19" s="230"/>
      <c r="AC19" s="230"/>
      <c r="AD19" s="230"/>
      <c r="AE19" s="231"/>
      <c r="AF19" s="266"/>
      <c r="AG19" s="61"/>
    </row>
    <row r="20" spans="1:52" ht="18" customHeight="1" x14ac:dyDescent="0.25">
      <c r="A20" s="138" t="str">
        <f>Classes!A20</f>
        <v>CAPCS APPR</v>
      </c>
      <c r="B20" s="122"/>
      <c r="C20" s="225" t="s">
        <v>67</v>
      </c>
      <c r="D20" s="231"/>
      <c r="E20" s="230"/>
      <c r="F20" s="230"/>
      <c r="G20" s="230"/>
      <c r="H20" s="230"/>
      <c r="I20" s="230"/>
      <c r="J20" s="234"/>
      <c r="K20" s="234"/>
      <c r="L20" s="225" t="s">
        <v>67</v>
      </c>
      <c r="M20" s="225" t="s">
        <v>67</v>
      </c>
      <c r="N20" s="225" t="s">
        <v>67</v>
      </c>
      <c r="O20" s="225" t="s">
        <v>67</v>
      </c>
      <c r="P20" s="225" t="s">
        <v>67</v>
      </c>
      <c r="Q20" s="225" t="s">
        <v>67</v>
      </c>
      <c r="R20" s="225" t="s">
        <v>67</v>
      </c>
      <c r="S20" s="225" t="s">
        <v>67</v>
      </c>
      <c r="T20" s="225" t="s">
        <v>67</v>
      </c>
      <c r="U20" s="225" t="s">
        <v>67</v>
      </c>
      <c r="V20" s="225" t="s">
        <v>67</v>
      </c>
      <c r="W20" s="225" t="s">
        <v>67</v>
      </c>
      <c r="X20" s="225" t="s">
        <v>67</v>
      </c>
      <c r="Y20" s="225" t="s">
        <v>67</v>
      </c>
      <c r="Z20" s="225" t="s">
        <v>67</v>
      </c>
      <c r="AA20" s="225" t="s">
        <v>67</v>
      </c>
      <c r="AB20" s="225" t="s">
        <v>67</v>
      </c>
      <c r="AC20" s="225" t="s">
        <v>67</v>
      </c>
      <c r="AD20" s="225" t="s">
        <v>67</v>
      </c>
      <c r="AE20" s="225" t="s">
        <v>67</v>
      </c>
      <c r="AF20" s="266"/>
      <c r="AG20" s="61"/>
    </row>
    <row r="21" spans="1:52" ht="18" customHeight="1" x14ac:dyDescent="0.25">
      <c r="A21" s="138" t="str">
        <f>Classes!A21</f>
        <v>1 MCAPPR</v>
      </c>
      <c r="B21" s="122"/>
      <c r="C21" s="225" t="s">
        <v>67</v>
      </c>
      <c r="D21" s="225" t="s">
        <v>67</v>
      </c>
      <c r="E21" s="225" t="s">
        <v>67</v>
      </c>
      <c r="F21" s="225" t="s">
        <v>67</v>
      </c>
      <c r="G21" s="225" t="s">
        <v>67</v>
      </c>
      <c r="H21" s="225" t="s">
        <v>67</v>
      </c>
      <c r="I21" s="225" t="s">
        <v>67</v>
      </c>
      <c r="J21" s="225" t="s">
        <v>67</v>
      </c>
      <c r="K21" s="199"/>
      <c r="L21" s="198"/>
      <c r="M21" s="231"/>
      <c r="N21" s="230"/>
      <c r="O21" s="230"/>
      <c r="P21" s="230"/>
      <c r="Q21" s="231"/>
      <c r="R21" s="231"/>
      <c r="S21" s="230"/>
      <c r="T21" s="230"/>
      <c r="U21" s="230"/>
      <c r="V21" s="230"/>
      <c r="W21" s="230"/>
      <c r="X21" s="234"/>
      <c r="Y21" s="234"/>
      <c r="Z21" s="225" t="s">
        <v>67</v>
      </c>
      <c r="AA21" s="225" t="s">
        <v>67</v>
      </c>
      <c r="AB21" s="225" t="s">
        <v>67</v>
      </c>
      <c r="AC21" s="225" t="s">
        <v>67</v>
      </c>
      <c r="AD21" s="225" t="s">
        <v>67</v>
      </c>
      <c r="AE21" s="225" t="s">
        <v>67</v>
      </c>
      <c r="AF21" s="199"/>
      <c r="AG21" s="61"/>
    </row>
    <row r="22" spans="1:52" ht="18" customHeight="1" x14ac:dyDescent="0.25">
      <c r="A22" s="138" t="str">
        <f>Classes!A22</f>
        <v>T MCAPPR</v>
      </c>
      <c r="B22" s="122"/>
      <c r="C22" s="225" t="s">
        <v>67</v>
      </c>
      <c r="D22" s="231"/>
      <c r="E22" s="230"/>
      <c r="F22" s="230"/>
      <c r="G22" s="230"/>
      <c r="H22" s="230"/>
      <c r="I22" s="230"/>
      <c r="J22" s="231"/>
      <c r="K22" s="231"/>
      <c r="L22" s="225" t="s">
        <v>67</v>
      </c>
      <c r="M22" s="225" t="s">
        <v>67</v>
      </c>
      <c r="N22" s="225" t="s">
        <v>67</v>
      </c>
      <c r="O22" s="225" t="s">
        <v>67</v>
      </c>
      <c r="P22" s="225" t="s">
        <v>67</v>
      </c>
      <c r="Q22" s="225" t="s">
        <v>67</v>
      </c>
      <c r="R22" s="225" t="s">
        <v>67</v>
      </c>
      <c r="S22" s="225" t="s">
        <v>67</v>
      </c>
      <c r="T22" s="225" t="s">
        <v>67</v>
      </c>
      <c r="U22" s="225" t="s">
        <v>67</v>
      </c>
      <c r="V22" s="225" t="s">
        <v>67</v>
      </c>
      <c r="W22" s="225" t="s">
        <v>67</v>
      </c>
      <c r="X22" s="225" t="s">
        <v>67</v>
      </c>
      <c r="Y22" s="199"/>
      <c r="Z22" s="198"/>
      <c r="AA22" s="230"/>
      <c r="AB22" s="230"/>
      <c r="AC22" s="230"/>
      <c r="AD22" s="230"/>
      <c r="AE22" s="231"/>
      <c r="AF22" s="266"/>
      <c r="AG22" s="61"/>
    </row>
    <row r="23" spans="1:52" ht="18" customHeight="1" x14ac:dyDescent="0.25">
      <c r="A23" s="135" t="str">
        <f>Classes!A23</f>
        <v>BTS 1</v>
      </c>
      <c r="B23" s="77"/>
      <c r="C23" s="231"/>
      <c r="D23" s="231"/>
      <c r="E23" s="230"/>
      <c r="F23" s="230"/>
      <c r="G23" s="230"/>
      <c r="H23" s="230"/>
      <c r="I23" s="230"/>
      <c r="J23" s="231"/>
      <c r="K23" s="231"/>
      <c r="L23" s="230"/>
      <c r="M23" s="231"/>
      <c r="N23" s="230"/>
      <c r="O23" s="230"/>
      <c r="P23" s="230"/>
      <c r="Q23" s="231"/>
      <c r="R23" s="231"/>
      <c r="S23" s="230"/>
      <c r="T23" s="230"/>
      <c r="U23" s="230"/>
      <c r="V23" s="230"/>
      <c r="W23" s="230"/>
      <c r="X23" s="231"/>
      <c r="Y23" s="231"/>
      <c r="Z23" s="230"/>
      <c r="AA23" s="230"/>
      <c r="AB23" s="230"/>
      <c r="AC23" s="230"/>
      <c r="AD23" s="230"/>
      <c r="AE23" s="231"/>
      <c r="AF23" s="266"/>
      <c r="AG23" s="61"/>
    </row>
    <row r="24" spans="1:52" ht="18" customHeight="1" x14ac:dyDescent="0.25">
      <c r="A24" s="135" t="str">
        <f>Classes!A24</f>
        <v>BTS 2</v>
      </c>
      <c r="B24" s="77"/>
      <c r="C24" s="231"/>
      <c r="D24" s="231"/>
      <c r="E24" s="230"/>
      <c r="F24" s="230"/>
      <c r="G24" s="230"/>
      <c r="H24" s="230"/>
      <c r="I24" s="230"/>
      <c r="J24" s="231"/>
      <c r="K24" s="231"/>
      <c r="L24" s="230"/>
      <c r="M24" s="231"/>
      <c r="N24" s="230"/>
      <c r="O24" s="230"/>
      <c r="P24" s="230"/>
      <c r="Q24" s="231"/>
      <c r="R24" s="231"/>
      <c r="S24" s="230"/>
      <c r="T24" s="230"/>
      <c r="U24" s="230"/>
      <c r="V24" s="230"/>
      <c r="W24" s="230"/>
      <c r="X24" s="231"/>
      <c r="Y24" s="231"/>
      <c r="Z24" s="246"/>
      <c r="AA24" s="230"/>
      <c r="AB24" s="230"/>
      <c r="AC24" s="230"/>
      <c r="AD24" s="230"/>
      <c r="AE24" s="231"/>
      <c r="AF24" s="266"/>
      <c r="AG24" s="61"/>
    </row>
    <row r="25" spans="1:52" ht="18" customHeight="1" x14ac:dyDescent="0.2">
      <c r="A25" s="74">
        <f>Classes!A25</f>
        <v>0</v>
      </c>
      <c r="B25" s="77"/>
      <c r="C25" s="231"/>
      <c r="D25" s="231"/>
      <c r="E25" s="230"/>
      <c r="F25" s="230"/>
      <c r="G25" s="230"/>
      <c r="H25" s="230"/>
      <c r="I25" s="230"/>
      <c r="J25" s="231"/>
      <c r="K25" s="231"/>
      <c r="L25" s="230"/>
      <c r="M25" s="231"/>
      <c r="N25" s="230"/>
      <c r="O25" s="230"/>
      <c r="P25" s="230"/>
      <c r="Q25" s="231"/>
      <c r="R25" s="231"/>
      <c r="S25" s="230"/>
      <c r="T25" s="230"/>
      <c r="U25" s="233"/>
      <c r="V25" s="230"/>
      <c r="W25" s="230"/>
      <c r="X25" s="231"/>
      <c r="Y25" s="231"/>
      <c r="Z25" s="230"/>
      <c r="AA25" s="230"/>
      <c r="AB25" s="233"/>
      <c r="AC25" s="230"/>
      <c r="AD25" s="230"/>
      <c r="AE25" s="234"/>
      <c r="AF25" s="234"/>
      <c r="AG25" s="61"/>
    </row>
    <row r="26" spans="1:52" ht="18" customHeight="1" x14ac:dyDescent="0.2">
      <c r="A26" s="74">
        <f>Classes!A26</f>
        <v>0</v>
      </c>
      <c r="B26" s="77"/>
      <c r="C26" s="231"/>
      <c r="D26" s="231"/>
      <c r="E26" s="230"/>
      <c r="F26" s="230"/>
      <c r="G26" s="230"/>
      <c r="H26" s="230"/>
      <c r="I26" s="230"/>
      <c r="J26" s="231"/>
      <c r="K26" s="231"/>
      <c r="L26" s="230"/>
      <c r="M26" s="231"/>
      <c r="N26" s="230"/>
      <c r="O26" s="230"/>
      <c r="P26" s="230"/>
      <c r="Q26" s="234"/>
      <c r="R26" s="234"/>
      <c r="S26" s="233"/>
      <c r="T26" s="233"/>
      <c r="U26" s="233"/>
      <c r="V26" s="230"/>
      <c r="W26" s="230"/>
      <c r="X26" s="231"/>
      <c r="Y26" s="231"/>
      <c r="Z26" s="230"/>
      <c r="AA26" s="230"/>
      <c r="AB26" s="230"/>
      <c r="AC26" s="230"/>
      <c r="AD26" s="230"/>
      <c r="AE26" s="231"/>
      <c r="AF26" s="266"/>
      <c r="AG26" s="61"/>
    </row>
    <row r="27" spans="1:52" ht="18" customHeight="1" x14ac:dyDescent="0.2">
      <c r="A27" s="74">
        <f>Classes!A27</f>
        <v>0</v>
      </c>
      <c r="B27" s="77"/>
      <c r="C27" s="231"/>
      <c r="D27" s="231"/>
      <c r="E27" s="230"/>
      <c r="F27" s="230"/>
      <c r="G27" s="230"/>
      <c r="H27" s="230"/>
      <c r="I27" s="230"/>
      <c r="J27" s="231"/>
      <c r="K27" s="231"/>
      <c r="L27" s="230"/>
      <c r="M27" s="231"/>
      <c r="N27" s="230"/>
      <c r="O27" s="230"/>
      <c r="P27" s="230"/>
      <c r="Q27" s="231"/>
      <c r="R27" s="231"/>
      <c r="S27" s="230"/>
      <c r="T27" s="230"/>
      <c r="U27" s="230"/>
      <c r="V27" s="230"/>
      <c r="W27" s="230"/>
      <c r="X27" s="231"/>
      <c r="Y27" s="231"/>
      <c r="Z27" s="230"/>
      <c r="AA27" s="230"/>
      <c r="AB27" s="230"/>
      <c r="AC27" s="230"/>
      <c r="AD27" s="230"/>
      <c r="AE27" s="231"/>
      <c r="AF27" s="266"/>
      <c r="AG27" s="61"/>
    </row>
    <row r="28" spans="1:52" ht="18" customHeight="1" x14ac:dyDescent="0.2">
      <c r="A28" s="74">
        <f>Classes!A28</f>
        <v>0</v>
      </c>
      <c r="B28" s="77"/>
      <c r="C28" s="234"/>
      <c r="D28" s="234"/>
      <c r="E28" s="233"/>
      <c r="F28" s="233"/>
      <c r="G28" s="233"/>
      <c r="H28" s="230"/>
      <c r="I28" s="230"/>
      <c r="J28" s="234"/>
      <c r="K28" s="234"/>
      <c r="L28" s="233"/>
      <c r="M28" s="234"/>
      <c r="N28" s="233"/>
      <c r="O28" s="230"/>
      <c r="P28" s="230"/>
      <c r="Q28" s="234"/>
      <c r="R28" s="234"/>
      <c r="S28" s="233"/>
      <c r="T28" s="233"/>
      <c r="U28" s="233"/>
      <c r="V28" s="230"/>
      <c r="W28" s="230"/>
      <c r="X28" s="234"/>
      <c r="Y28" s="234"/>
      <c r="Z28" s="233"/>
      <c r="AA28" s="233"/>
      <c r="AB28" s="233"/>
      <c r="AC28" s="230"/>
      <c r="AD28" s="230"/>
      <c r="AE28" s="234"/>
      <c r="AF28" s="234"/>
      <c r="AG28" s="61"/>
    </row>
    <row r="29" spans="1:52" ht="18" customHeight="1" x14ac:dyDescent="0.2">
      <c r="A29" s="86"/>
      <c r="B29" s="87"/>
      <c r="C29" s="231"/>
      <c r="D29" s="231"/>
      <c r="E29" s="230"/>
      <c r="F29" s="230"/>
      <c r="G29" s="230"/>
      <c r="H29" s="230"/>
      <c r="I29" s="230"/>
      <c r="J29" s="231"/>
      <c r="K29" s="231"/>
      <c r="L29" s="230"/>
      <c r="M29" s="231"/>
      <c r="N29" s="230"/>
      <c r="O29" s="230"/>
      <c r="P29" s="230"/>
      <c r="Q29" s="231"/>
      <c r="R29" s="231"/>
      <c r="S29" s="230"/>
      <c r="T29" s="230"/>
      <c r="U29" s="230"/>
      <c r="V29" s="230"/>
      <c r="W29" s="230"/>
      <c r="X29" s="231"/>
      <c r="Y29" s="231"/>
      <c r="Z29" s="230"/>
      <c r="AA29" s="230"/>
      <c r="AB29" s="230"/>
      <c r="AC29" s="230"/>
      <c r="AD29" s="230"/>
      <c r="AE29" s="231"/>
      <c r="AF29" s="266"/>
      <c r="AG29" s="61"/>
    </row>
    <row r="30" spans="1:52" ht="18" customHeight="1" x14ac:dyDescent="0.2">
      <c r="A30" s="318">
        <f>Classes!A32</f>
        <v>0</v>
      </c>
      <c r="B30" s="319"/>
      <c r="C30" s="121"/>
      <c r="D30" s="121"/>
      <c r="E30" s="99"/>
      <c r="F30" s="99"/>
      <c r="G30" s="101"/>
      <c r="H30" s="99"/>
      <c r="I30" s="99"/>
      <c r="J30" s="121"/>
      <c r="K30" s="121"/>
      <c r="L30" s="99"/>
      <c r="M30" s="157"/>
      <c r="N30" s="99"/>
      <c r="O30" s="99"/>
      <c r="P30" s="101"/>
      <c r="Q30" s="121"/>
      <c r="R30" s="71"/>
      <c r="S30" s="102"/>
      <c r="T30" s="102"/>
      <c r="U30" s="99"/>
      <c r="V30" s="99"/>
      <c r="W30" s="103"/>
      <c r="X30" s="121"/>
      <c r="Y30" s="121"/>
      <c r="Z30" s="102"/>
      <c r="AA30" s="102"/>
      <c r="AB30" s="99"/>
      <c r="AC30" s="99"/>
      <c r="AD30" s="99"/>
      <c r="AE30" s="121"/>
      <c r="AF30" s="121"/>
      <c r="AG30" s="61">
        <f>AF30+1</f>
        <v>1</v>
      </c>
    </row>
    <row r="31" spans="1:52" ht="18" customHeight="1" x14ac:dyDescent="0.2">
      <c r="A31" s="83"/>
      <c r="B31" s="84" t="s">
        <v>26</v>
      </c>
      <c r="C31" s="99"/>
      <c r="D31" s="99"/>
      <c r="E31" s="99"/>
      <c r="F31" s="99"/>
      <c r="G31" s="159"/>
      <c r="H31" s="99"/>
      <c r="I31" s="99"/>
      <c r="J31" s="99"/>
      <c r="K31" s="99"/>
      <c r="L31" s="201" t="s">
        <v>46</v>
      </c>
      <c r="M31" s="201" t="s">
        <v>46</v>
      </c>
      <c r="N31" s="99"/>
      <c r="O31" s="99"/>
      <c r="P31" s="101" t="s">
        <v>46</v>
      </c>
      <c r="Q31" s="99"/>
      <c r="R31" s="201" t="s">
        <v>46</v>
      </c>
      <c r="S31" s="102"/>
      <c r="T31" s="102"/>
      <c r="U31" s="99"/>
      <c r="V31" s="99"/>
      <c r="W31" s="99"/>
      <c r="X31" s="99"/>
      <c r="Y31" s="99"/>
      <c r="Z31" s="102"/>
      <c r="AA31" s="202"/>
      <c r="AB31" s="202"/>
      <c r="AC31" s="202"/>
      <c r="AD31" s="202"/>
      <c r="AE31" s="202"/>
      <c r="AF31" s="202"/>
      <c r="AG31" s="6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</row>
    <row r="32" spans="1:52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52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52" s="34" customFormat="1" ht="9" customHeight="1" x14ac:dyDescent="0.3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1"/>
      <c r="AB34" s="1"/>
      <c r="AC34" s="1"/>
      <c r="AD34" s="1"/>
      <c r="AE34" s="1"/>
      <c r="AF34" s="1"/>
      <c r="AG34" s="1"/>
    </row>
    <row r="35" spans="1:52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52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52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52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52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52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</row>
  </sheetData>
  <mergeCells count="3">
    <mergeCell ref="A30:B30"/>
    <mergeCell ref="A1:B1"/>
    <mergeCell ref="A2:B2"/>
  </mergeCells>
  <phoneticPr fontId="0" type="noConversion"/>
  <conditionalFormatting sqref="L31:M31 P31 G31 R31">
    <cfRule type="cellIs" priority="579" stopIfTrue="1" operator="notEqual">
      <formula>0</formula>
    </cfRule>
    <cfRule type="expression" dxfId="1643" priority="580" stopIfTrue="1">
      <formula>OR(WEEKDAY(G30)=7,WEEKDAY(G30)=1,G30=fériés)</formula>
    </cfRule>
  </conditionalFormatting>
  <conditionalFormatting sqref="C1:AD1">
    <cfRule type="expression" dxfId="1642" priority="639" stopIfTrue="1">
      <formula>(C2=TODAY())</formula>
    </cfRule>
    <cfRule type="expression" dxfId="1641" priority="640" stopIfTrue="1">
      <formula>OR(WEEKDAY(C2)=7,WEEKDAY(C2)=1,C2=fériés)</formula>
    </cfRule>
  </conditionalFormatting>
  <conditionalFormatting sqref="AE1:AG1">
    <cfRule type="expression" dxfId="1640" priority="641" stopIfTrue="1">
      <formula>OR(DAY(AE2)=1,DAY(AE2)=2,DAY(AE2)=3)</formula>
    </cfRule>
    <cfRule type="expression" dxfId="1639" priority="642" stopIfTrue="1">
      <formula>(AE2=TODAY())</formula>
    </cfRule>
    <cfRule type="expression" dxfId="1638" priority="643" stopIfTrue="1">
      <formula>OR(WEEKDAY(AE2)=7,WEEKDAY(AE2)=1,AE2=fériés)</formula>
    </cfRule>
  </conditionalFormatting>
  <conditionalFormatting sqref="AA31:AG31">
    <cfRule type="cellIs" dxfId="1637" priority="738" stopIfTrue="1" operator="greaterThan">
      <formula>$A$31</formula>
    </cfRule>
  </conditionalFormatting>
  <conditionalFormatting sqref="C12:E12 C6:Y9 C25:AD29 C24:Z24 K21:Y21 C23:AD23 C10:D11 D20:K20 C19:K19 Y19:AD19 D22:K22 Y22:AD22 C13:AD18 C2:AD5">
    <cfRule type="expression" dxfId="1636" priority="739" stopIfTrue="1">
      <formula>OR(WEEKDAY(C2)=7,WEEKDAY(C2)=1,C2=fériés)</formula>
    </cfRule>
  </conditionalFormatting>
  <conditionalFormatting sqref="AG30 AE2:AG5 AE13:AG19 AG6:AG12 AE25:AG29 AG24 AE22:AG23 AG21 AF20:AG20">
    <cfRule type="expression" dxfId="1635" priority="740" stopIfTrue="1">
      <formula>OR(DAY(AE2)=1,DAY(AE2)=2,DAY(AE2)=3)</formula>
    </cfRule>
    <cfRule type="expression" dxfId="1634" priority="741" stopIfTrue="1">
      <formula>OR(WEEKDAY(AE2)=7,WEEKDAY(AE2)=1,AE2=fériés)</formula>
    </cfRule>
  </conditionalFormatting>
  <conditionalFormatting sqref="P30 G30 R30 M30">
    <cfRule type="cellIs" priority="1087" stopIfTrue="1" operator="notEqual">
      <formula>0</formula>
    </cfRule>
    <cfRule type="expression" dxfId="1633" priority="1088" stopIfTrue="1">
      <formula>OR(WEEKDAY(#REF!)=7,WEEKDAY(#REF!)=1,#REF!=fériés)</formula>
    </cfRule>
  </conditionalFormatting>
  <conditionalFormatting sqref="W30">
    <cfRule type="cellIs" priority="1111" stopIfTrue="1" operator="notEqual">
      <formula>0</formula>
    </cfRule>
    <cfRule type="expression" dxfId="1632" priority="1112" stopIfTrue="1">
      <formula>OR(WEEKDAY(#REF!)=7,WEEKDAY(#REF!)=1,#REF!=fériés)</formula>
    </cfRule>
  </conditionalFormatting>
  <conditionalFormatting sqref="W30">
    <cfRule type="cellIs" priority="1119" stopIfTrue="1" operator="notEqual">
      <formula>0</formula>
    </cfRule>
    <cfRule type="expression" dxfId="1631" priority="1120" stopIfTrue="1">
      <formula>OR(WEEKDAY(#REF!)=7,WEEKDAY(#REF!)=1,#REF!=fériés)</formula>
    </cfRule>
  </conditionalFormatting>
  <conditionalFormatting sqref="J4:N4 L4:M5">
    <cfRule type="expression" dxfId="1630" priority="112" stopIfTrue="1">
      <formula>OR(WEEKDAY(J4)=7,WEEKDAY(J4)=1,J4=fériés)</formula>
    </cfRule>
  </conditionalFormatting>
  <conditionalFormatting sqref="J4:N4 L4:M5">
    <cfRule type="expression" dxfId="1629" priority="111" stopIfTrue="1">
      <formula>OR(WEEKDAY(J4)=7,WEEKDAY(J4)=1,J4=fériés)</formula>
    </cfRule>
  </conditionalFormatting>
  <conditionalFormatting sqref="Q4:U4">
    <cfRule type="expression" dxfId="1628" priority="110" stopIfTrue="1">
      <formula>OR(WEEKDAY(Q4)=7,WEEKDAY(Q4)=1,Q4=fériés)</formula>
    </cfRule>
  </conditionalFormatting>
  <conditionalFormatting sqref="Q4:U4">
    <cfRule type="expression" dxfId="1627" priority="109" stopIfTrue="1">
      <formula>OR(WEEKDAY(Q4)=7,WEEKDAY(Q4)=1,Q4=fériés)</formula>
    </cfRule>
  </conditionalFormatting>
  <conditionalFormatting sqref="X4:AB4">
    <cfRule type="expression" dxfId="1626" priority="108" stopIfTrue="1">
      <formula>OR(WEEKDAY(X4)=7,WEEKDAY(X4)=1,X4=fériés)</formula>
    </cfRule>
  </conditionalFormatting>
  <conditionalFormatting sqref="X4:AB4">
    <cfRule type="expression" dxfId="1625" priority="107" stopIfTrue="1">
      <formula>OR(WEEKDAY(X4)=7,WEEKDAY(X4)=1,X4=fériés)</formula>
    </cfRule>
  </conditionalFormatting>
  <conditionalFormatting sqref="J6:N6">
    <cfRule type="expression" dxfId="1624" priority="106" stopIfTrue="1">
      <formula>OR(WEEKDAY(J6)=7,WEEKDAY(J6)=1,J6=fériés)</formula>
    </cfRule>
  </conditionalFormatting>
  <conditionalFormatting sqref="J6:N6">
    <cfRule type="expression" dxfId="1623" priority="105" stopIfTrue="1">
      <formula>OR(WEEKDAY(J6)=7,WEEKDAY(J6)=1,J6=fériés)</formula>
    </cfRule>
  </conditionalFormatting>
  <conditionalFormatting sqref="Q6:U6">
    <cfRule type="expression" dxfId="1622" priority="104" stopIfTrue="1">
      <formula>OR(WEEKDAY(Q6)=7,WEEKDAY(Q6)=1,Q6=fériés)</formula>
    </cfRule>
  </conditionalFormatting>
  <conditionalFormatting sqref="Q6:U6">
    <cfRule type="expression" dxfId="1621" priority="103" stopIfTrue="1">
      <formula>OR(WEEKDAY(Q6)=7,WEEKDAY(Q6)=1,Q6=fériés)</formula>
    </cfRule>
  </conditionalFormatting>
  <conditionalFormatting sqref="X6:Y6">
    <cfRule type="expression" dxfId="1620" priority="102" stopIfTrue="1">
      <formula>OR(WEEKDAY(X6)=7,WEEKDAY(X6)=1,X6=fériés)</formula>
    </cfRule>
  </conditionalFormatting>
  <conditionalFormatting sqref="X6:Y6">
    <cfRule type="expression" dxfId="1619" priority="101" stopIfTrue="1">
      <formula>OR(WEEKDAY(X6)=7,WEEKDAY(X6)=1,X6=fériés)</formula>
    </cfRule>
  </conditionalFormatting>
  <conditionalFormatting sqref="Q26:U26">
    <cfRule type="expression" dxfId="1618" priority="100" stopIfTrue="1">
      <formula>OR(WEEKDAY(Q26)=7,WEEKDAY(Q26)=1,Q26=fériés)</formula>
    </cfRule>
  </conditionalFormatting>
  <conditionalFormatting sqref="Q26:U26">
    <cfRule type="expression" dxfId="1617" priority="99" stopIfTrue="1">
      <formula>OR(WEEKDAY(Q26)=7,WEEKDAY(Q26)=1,Q26=fériés)</formula>
    </cfRule>
  </conditionalFormatting>
  <conditionalFormatting sqref="X21:Y21">
    <cfRule type="expression" dxfId="1616" priority="98" stopIfTrue="1">
      <formula>OR(WEEKDAY(X21)=7,WEEKDAY(X21)=1,X21=fériés)</formula>
    </cfRule>
  </conditionalFormatting>
  <conditionalFormatting sqref="X21:Y21">
    <cfRule type="expression" dxfId="1615" priority="97" stopIfTrue="1">
      <formula>OR(WEEKDAY(X21)=7,WEEKDAY(X21)=1,X21=fériés)</formula>
    </cfRule>
  </conditionalFormatting>
  <conditionalFormatting sqref="J20:K20">
    <cfRule type="expression" dxfId="1614" priority="93" stopIfTrue="1">
      <formula>OR(WEEKDAY(J20)=7,WEEKDAY(J20)=1,J20=fériés)</formula>
    </cfRule>
  </conditionalFormatting>
  <conditionalFormatting sqref="J20:K20">
    <cfRule type="expression" dxfId="1613" priority="92" stopIfTrue="1">
      <formula>OR(WEEKDAY(J20)=7,WEEKDAY(J20)=1,J20=fériés)</formula>
    </cfRule>
  </conditionalFormatting>
  <conditionalFormatting sqref="J13:N15">
    <cfRule type="expression" dxfId="1612" priority="87" stopIfTrue="1">
      <formula>OR(WEEKDAY(J13)=7,WEEKDAY(J13)=1,J13=fériés)</formula>
    </cfRule>
  </conditionalFormatting>
  <conditionalFormatting sqref="J13:N15">
    <cfRule type="expression" dxfId="1611" priority="86" stopIfTrue="1">
      <formula>OR(WEEKDAY(J13)=7,WEEKDAY(J13)=1,J13=fériés)</formula>
    </cfRule>
  </conditionalFormatting>
  <conditionalFormatting sqref="Q13:U15">
    <cfRule type="expression" dxfId="1610" priority="85" stopIfTrue="1">
      <formula>OR(WEEKDAY(Q13)=7,WEEKDAY(Q13)=1,Q13=fériés)</formula>
    </cfRule>
  </conditionalFormatting>
  <conditionalFormatting sqref="Q13:U15">
    <cfRule type="expression" dxfId="1609" priority="84" stopIfTrue="1">
      <formula>OR(WEEKDAY(Q13)=7,WEEKDAY(Q13)=1,Q13=fériés)</formula>
    </cfRule>
  </conditionalFormatting>
  <conditionalFormatting sqref="X13:AB15">
    <cfRule type="expression" dxfId="1608" priority="83" stopIfTrue="1">
      <formula>OR(WEEKDAY(X13)=7,WEEKDAY(X13)=1,X13=fériés)</formula>
    </cfRule>
  </conditionalFormatting>
  <conditionalFormatting sqref="X13:AB15">
    <cfRule type="expression" dxfId="1607" priority="82" stopIfTrue="1">
      <formula>OR(WEEKDAY(X13)=7,WEEKDAY(X13)=1,X13=fériés)</formula>
    </cfRule>
  </conditionalFormatting>
  <conditionalFormatting sqref="J9:N9">
    <cfRule type="expression" dxfId="1606" priority="81" stopIfTrue="1">
      <formula>OR(WEEKDAY(J9)=7,WEEKDAY(J9)=1,J9=fériés)</formula>
    </cfRule>
  </conditionalFormatting>
  <conditionalFormatting sqref="J9:N9">
    <cfRule type="expression" dxfId="1605" priority="80" stopIfTrue="1">
      <formula>OR(WEEKDAY(J9)=7,WEEKDAY(J9)=1,J9=fériés)</formula>
    </cfRule>
  </conditionalFormatting>
  <conditionalFormatting sqref="Q9:U9">
    <cfRule type="expression" dxfId="1604" priority="79" stopIfTrue="1">
      <formula>OR(WEEKDAY(Q9)=7,WEEKDAY(Q9)=1,Q9=fériés)</formula>
    </cfRule>
  </conditionalFormatting>
  <conditionalFormatting sqref="Q9:U9">
    <cfRule type="expression" dxfId="1603" priority="78" stopIfTrue="1">
      <formula>OR(WEEKDAY(Q9)=7,WEEKDAY(Q9)=1,Q9=fériés)</formula>
    </cfRule>
  </conditionalFormatting>
  <conditionalFormatting sqref="X9:Y9">
    <cfRule type="expression" dxfId="1602" priority="77" stopIfTrue="1">
      <formula>OR(WEEKDAY(X9)=7,WEEKDAY(X9)=1,X9=fériés)</formula>
    </cfRule>
  </conditionalFormatting>
  <conditionalFormatting sqref="X9:Y9">
    <cfRule type="expression" dxfId="1601" priority="76" stopIfTrue="1">
      <formula>OR(WEEKDAY(X9)=7,WEEKDAY(X9)=1,X9=fériés)</formula>
    </cfRule>
  </conditionalFormatting>
  <conditionalFormatting sqref="U25">
    <cfRule type="expression" dxfId="1600" priority="75" stopIfTrue="1">
      <formula>OR(WEEKDAY(U25)=7,WEEKDAY(U25)=1,U25=fériés)</formula>
    </cfRule>
  </conditionalFormatting>
  <conditionalFormatting sqref="U25">
    <cfRule type="expression" dxfId="1599" priority="74" stopIfTrue="1">
      <formula>OR(WEEKDAY(U25)=7,WEEKDAY(U25)=1,U25=fériés)</formula>
    </cfRule>
  </conditionalFormatting>
  <conditionalFormatting sqref="AB25">
    <cfRule type="expression" dxfId="1598" priority="73" stopIfTrue="1">
      <formula>OR(WEEKDAY(AB25)=7,WEEKDAY(AB25)=1,AB25=fériés)</formula>
    </cfRule>
  </conditionalFormatting>
  <conditionalFormatting sqref="AB25">
    <cfRule type="expression" dxfId="1597" priority="72" stopIfTrue="1">
      <formula>OR(WEEKDAY(AB25)=7,WEEKDAY(AB25)=1,AB25=fériés)</formula>
    </cfRule>
  </conditionalFormatting>
  <conditionalFormatting sqref="AE25:AF25">
    <cfRule type="expression" dxfId="1596" priority="71" stopIfTrue="1">
      <formula>OR(WEEKDAY(AE25)=7,WEEKDAY(AE25)=1,AE25=fériés)</formula>
    </cfRule>
  </conditionalFormatting>
  <conditionalFormatting sqref="AE25:AF25">
    <cfRule type="expression" dxfId="1595" priority="70" stopIfTrue="1">
      <formula>OR(WEEKDAY(AE25)=7,WEEKDAY(AE25)=1,AE25=fériés)</formula>
    </cfRule>
  </conditionalFormatting>
  <conditionalFormatting sqref="AE25:AF25">
    <cfRule type="expression" dxfId="1594" priority="69" stopIfTrue="1">
      <formula>OR(WEEKDAY(AE25)=7,WEEKDAY(AE25)=1,AE25=fériés)</formula>
    </cfRule>
  </conditionalFormatting>
  <conditionalFormatting sqref="AE3:AF3">
    <cfRule type="expression" dxfId="1593" priority="68" stopIfTrue="1">
      <formula>OR(WEEKDAY(AE3)=7,WEEKDAY(AE3)=1,AE3=fériés)</formula>
    </cfRule>
  </conditionalFormatting>
  <conditionalFormatting sqref="AE3:AF3">
    <cfRule type="expression" dxfId="1592" priority="67" stopIfTrue="1">
      <formula>OR(WEEKDAY(AE3)=7,WEEKDAY(AE3)=1,AE3=fériés)</formula>
    </cfRule>
  </conditionalFormatting>
  <conditionalFormatting sqref="AE3:AF3">
    <cfRule type="expression" dxfId="1591" priority="66" stopIfTrue="1">
      <formula>OR(WEEKDAY(AE3)=7,WEEKDAY(AE3)=1,AE3=fériés)</formula>
    </cfRule>
  </conditionalFormatting>
  <conditionalFormatting sqref="Q28:U28">
    <cfRule type="expression" dxfId="1590" priority="58" stopIfTrue="1">
      <formula>OR(WEEKDAY(Q28)=7,WEEKDAY(Q28)=1,Q28=fériés)</formula>
    </cfRule>
  </conditionalFormatting>
  <conditionalFormatting sqref="Q28:U28">
    <cfRule type="expression" dxfId="1589" priority="57" stopIfTrue="1">
      <formula>OR(WEEKDAY(Q28)=7,WEEKDAY(Q28)=1,Q28=fériés)</formula>
    </cfRule>
  </conditionalFormatting>
  <conditionalFormatting sqref="X28:AB28">
    <cfRule type="expression" dxfId="1588" priority="56" stopIfTrue="1">
      <formula>OR(WEEKDAY(X28)=7,WEEKDAY(X28)=1,X28=fériés)</formula>
    </cfRule>
  </conditionalFormatting>
  <conditionalFormatting sqref="C28:G28">
    <cfRule type="expression" dxfId="1587" priority="62" stopIfTrue="1">
      <formula>OR(WEEKDAY(C28)=7,WEEKDAY(C28)=1,C28=fériés)</formula>
    </cfRule>
  </conditionalFormatting>
  <conditionalFormatting sqref="C28:G28">
    <cfRule type="expression" dxfId="1586" priority="61" stopIfTrue="1">
      <formula>OR(WEEKDAY(C28)=7,WEEKDAY(C28)=1,C28=fériés)</formula>
    </cfRule>
  </conditionalFormatting>
  <conditionalFormatting sqref="J28:N28">
    <cfRule type="expression" dxfId="1585" priority="60" stopIfTrue="1">
      <formula>OR(WEEKDAY(J28)=7,WEEKDAY(J28)=1,J28=fériés)</formula>
    </cfRule>
  </conditionalFormatting>
  <conditionalFormatting sqref="J28:N28">
    <cfRule type="expression" dxfId="1584" priority="59" stopIfTrue="1">
      <formula>OR(WEEKDAY(J28)=7,WEEKDAY(J28)=1,J28=fériés)</formula>
    </cfRule>
  </conditionalFormatting>
  <conditionalFormatting sqref="X28:AB28">
    <cfRule type="expression" dxfId="1583" priority="55" stopIfTrue="1">
      <formula>OR(WEEKDAY(X28)=7,WEEKDAY(X28)=1,X28=fériés)</formula>
    </cfRule>
  </conditionalFormatting>
  <conditionalFormatting sqref="AE28:AF28">
    <cfRule type="expression" dxfId="1582" priority="54" stopIfTrue="1">
      <formula>OR(WEEKDAY(AE28)=7,WEEKDAY(AE28)=1,AE28=fériés)</formula>
    </cfRule>
  </conditionalFormatting>
  <conditionalFormatting sqref="AE28:AF28">
    <cfRule type="expression" dxfId="1581" priority="53" stopIfTrue="1">
      <formula>OR(WEEKDAY(AE28)=7,WEEKDAY(AE28)=1,AE28=fériés)</formula>
    </cfRule>
  </conditionalFormatting>
  <conditionalFormatting sqref="AE28:AF28">
    <cfRule type="expression" dxfId="1580" priority="52" stopIfTrue="1">
      <formula>OR(WEEKDAY(AE28)=7,WEEKDAY(AE28)=1,AE28=fériés)</formula>
    </cfRule>
  </conditionalFormatting>
  <conditionalFormatting sqref="F10:L11 N10:AF11">
    <cfRule type="expression" dxfId="1579" priority="51" stopIfTrue="1">
      <formula>OR(WEEKDAY(F10)=7,WEEKDAY(F10)=1,F10=fériés)</formula>
    </cfRule>
  </conditionalFormatting>
  <conditionalFormatting sqref="F10:L11 N10:AF11">
    <cfRule type="expression" dxfId="1578" priority="50" stopIfTrue="1">
      <formula>OR(WEEKDAY(F10)=7,WEEKDAY(F10)=1,F10=fériés)</formula>
    </cfRule>
  </conditionalFormatting>
  <conditionalFormatting sqref="F10:L11 N10:AF11">
    <cfRule type="expression" dxfId="1577" priority="49" stopIfTrue="1">
      <formula>OR(WEEKDAY(F10)=7,WEEKDAY(F10)=1,F10=fériés)</formula>
    </cfRule>
  </conditionalFormatting>
  <conditionalFormatting sqref="F12:K12 AF12">
    <cfRule type="expression" dxfId="1576" priority="48" stopIfTrue="1">
      <formula>OR(WEEKDAY(F12)=7,WEEKDAY(F12)=1,F12=fériés)</formula>
    </cfRule>
  </conditionalFormatting>
  <conditionalFormatting sqref="F12:K12 AF12">
    <cfRule type="expression" dxfId="1575" priority="47" stopIfTrue="1">
      <formula>OR(WEEKDAY(F12)=7,WEEKDAY(F12)=1,F12=fériés)</formula>
    </cfRule>
  </conditionalFormatting>
  <conditionalFormatting sqref="F12:K12 AF12">
    <cfRule type="expression" dxfId="1574" priority="46" stopIfTrue="1">
      <formula>OR(WEEKDAY(F12)=7,WEEKDAY(F12)=1,F12=fériés)</formula>
    </cfRule>
  </conditionalFormatting>
  <conditionalFormatting sqref="AA6:AF9">
    <cfRule type="expression" dxfId="1573" priority="45" stopIfTrue="1">
      <formula>OR(WEEKDAY(AA6)=7,WEEKDAY(AA6)=1,AA6=fériés)</formula>
    </cfRule>
  </conditionalFormatting>
  <conditionalFormatting sqref="AA6:AF9">
    <cfRule type="expression" dxfId="1572" priority="44" stopIfTrue="1">
      <formula>OR(WEEKDAY(AA6)=7,WEEKDAY(AA6)=1,AA6=fériés)</formula>
    </cfRule>
  </conditionalFormatting>
  <conditionalFormatting sqref="AA6:AF9">
    <cfRule type="expression" dxfId="1571" priority="43" stopIfTrue="1">
      <formula>OR(WEEKDAY(AA6)=7,WEEKDAY(AA6)=1,AA6=fériés)</formula>
    </cfRule>
  </conditionalFormatting>
  <conditionalFormatting sqref="AF21">
    <cfRule type="expression" dxfId="1570" priority="39" stopIfTrue="1">
      <formula>OR(WEEKDAY(AF21)=7,WEEKDAY(AF21)=1,AF21=fériés)</formula>
    </cfRule>
  </conditionalFormatting>
  <conditionalFormatting sqref="L12:Y12">
    <cfRule type="expression" dxfId="1569" priority="36" stopIfTrue="1">
      <formula>OR(WEEKDAY(L12)=7,WEEKDAY(L12)=1,L12=fériés)</formula>
    </cfRule>
  </conditionalFormatting>
  <conditionalFormatting sqref="L12:N12">
    <cfRule type="expression" dxfId="1568" priority="35" stopIfTrue="1">
      <formula>OR(WEEKDAY(L12)=7,WEEKDAY(L12)=1,L12=fériés)</formula>
    </cfRule>
  </conditionalFormatting>
  <conditionalFormatting sqref="L12:N12">
    <cfRule type="expression" dxfId="1567" priority="34" stopIfTrue="1">
      <formula>OR(WEEKDAY(L12)=7,WEEKDAY(L12)=1,L12=fériés)</formula>
    </cfRule>
  </conditionalFormatting>
  <conditionalFormatting sqref="Q12:U12">
    <cfRule type="expression" dxfId="1566" priority="33" stopIfTrue="1">
      <formula>OR(WEEKDAY(Q12)=7,WEEKDAY(Q12)=1,Q12=fériés)</formula>
    </cfRule>
  </conditionalFormatting>
  <conditionalFormatting sqref="Q12:U12">
    <cfRule type="expression" dxfId="1565" priority="32" stopIfTrue="1">
      <formula>OR(WEEKDAY(Q12)=7,WEEKDAY(Q12)=1,Q12=fériés)</formula>
    </cfRule>
  </conditionalFormatting>
  <conditionalFormatting sqref="X12:Y12">
    <cfRule type="expression" dxfId="1564" priority="31" stopIfTrue="1">
      <formula>OR(WEEKDAY(X12)=7,WEEKDAY(X12)=1,X12=fériés)</formula>
    </cfRule>
  </conditionalFormatting>
  <conditionalFormatting sqref="X12:Y12">
    <cfRule type="expression" dxfId="1563" priority="30" stopIfTrue="1">
      <formula>OR(WEEKDAY(X12)=7,WEEKDAY(X12)=1,X12=fériés)</formula>
    </cfRule>
  </conditionalFormatting>
  <conditionalFormatting sqref="E10:E11">
    <cfRule type="expression" dxfId="1562" priority="29" stopIfTrue="1">
      <formula>OR(WEEKDAY(E10)=7,WEEKDAY(E10)=1,E10=fériés)</formula>
    </cfRule>
  </conditionalFormatting>
  <conditionalFormatting sqref="E10:E11">
    <cfRule type="expression" dxfId="1561" priority="28" stopIfTrue="1">
      <formula>OR(WEEKDAY(E10)=7,WEEKDAY(E10)=1,E10=fériés)</formula>
    </cfRule>
  </conditionalFormatting>
  <conditionalFormatting sqref="E10:E11">
    <cfRule type="expression" dxfId="1560" priority="27" stopIfTrue="1">
      <formula>OR(WEEKDAY(E10)=7,WEEKDAY(E10)=1,E10=fériés)</formula>
    </cfRule>
  </conditionalFormatting>
  <conditionalFormatting sqref="Z6:Z9">
    <cfRule type="expression" dxfId="1559" priority="26" stopIfTrue="1">
      <formula>OR(WEEKDAY(Z6)=7,WEEKDAY(Z6)=1,Z6=fériés)</formula>
    </cfRule>
  </conditionalFormatting>
  <conditionalFormatting sqref="Z6:Z9">
    <cfRule type="expression" dxfId="1558" priority="25" stopIfTrue="1">
      <formula>OR(WEEKDAY(Z6)=7,WEEKDAY(Z6)=1,Z6=fériés)</formula>
    </cfRule>
  </conditionalFormatting>
  <conditionalFormatting sqref="Z6:Z9">
    <cfRule type="expression" dxfId="1557" priority="24" stopIfTrue="1">
      <formula>OR(WEEKDAY(Z6)=7,WEEKDAY(Z6)=1,Z6=fériés)</formula>
    </cfRule>
  </conditionalFormatting>
  <conditionalFormatting sqref="L19 N19:P19">
    <cfRule type="expression" dxfId="1556" priority="23" stopIfTrue="1">
      <formula>OR(WEEKDAY(L19)=7,WEEKDAY(L19)=1,L19=fériés)</formula>
    </cfRule>
  </conditionalFormatting>
  <conditionalFormatting sqref="L19 N19:P19">
    <cfRule type="expression" dxfId="1555" priority="22" stopIfTrue="1">
      <formula>OR(WEEKDAY(L19)=7,WEEKDAY(L19)=1,L19=fériés)</formula>
    </cfRule>
  </conditionalFormatting>
  <conditionalFormatting sqref="L19 N19:P19">
    <cfRule type="expression" dxfId="1554" priority="21" stopIfTrue="1">
      <formula>OR(WEEKDAY(L19)=7,WEEKDAY(L19)=1,L19=fériés)</formula>
    </cfRule>
  </conditionalFormatting>
  <conditionalFormatting sqref="Q19:X19">
    <cfRule type="expression" dxfId="1553" priority="20" stopIfTrue="1">
      <formula>OR(WEEKDAY(Q19)=7,WEEKDAY(Q19)=1,Q19=fériés)</formula>
    </cfRule>
  </conditionalFormatting>
  <conditionalFormatting sqref="Q19:X19">
    <cfRule type="expression" dxfId="1552" priority="19" stopIfTrue="1">
      <formula>OR(WEEKDAY(Q19)=7,WEEKDAY(Q19)=1,Q19=fériés)</formula>
    </cfRule>
  </conditionalFormatting>
  <conditionalFormatting sqref="Q19:X19">
    <cfRule type="expression" dxfId="1551" priority="18" stopIfTrue="1">
      <formula>OR(WEEKDAY(Q19)=7,WEEKDAY(Q19)=1,Q19=fériés)</formula>
    </cfRule>
  </conditionalFormatting>
  <conditionalFormatting sqref="AA24:AD24">
    <cfRule type="expression" dxfId="1550" priority="15" stopIfTrue="1">
      <formula>OR(WEEKDAY(AA24)=7,WEEKDAY(AA24)=1,AA24=fériés)</formula>
    </cfRule>
  </conditionalFormatting>
  <conditionalFormatting sqref="AE24:AF24">
    <cfRule type="expression" dxfId="1549" priority="16" stopIfTrue="1">
      <formula>OR(DAY(AE24)=1,DAY(AE24)=2,DAY(AE24)=3)</formula>
    </cfRule>
    <cfRule type="expression" dxfId="1548" priority="17" stopIfTrue="1">
      <formula>OR(WEEKDAY(AE24)=7,WEEKDAY(AE24)=1,AE24=fériés)</formula>
    </cfRule>
  </conditionalFormatting>
  <conditionalFormatting sqref="Z12:AE12">
    <cfRule type="expression" dxfId="1547" priority="14" stopIfTrue="1">
      <formula>OR(WEEKDAY(Z12)=7,WEEKDAY(Z12)=1,Z12=fériés)</formula>
    </cfRule>
  </conditionalFormatting>
  <conditionalFormatting sqref="Z12:AE12">
    <cfRule type="expression" dxfId="1546" priority="13" stopIfTrue="1">
      <formula>OR(WEEKDAY(Z12)=7,WEEKDAY(Z12)=1,Z12=fériés)</formula>
    </cfRule>
  </conditionalFormatting>
  <conditionalFormatting sqref="Z12:AE12">
    <cfRule type="expression" dxfId="1545" priority="12" stopIfTrue="1">
      <formula>OR(WEEKDAY(Z12)=7,WEEKDAY(Z12)=1,Z12=fériés)</formula>
    </cfRule>
  </conditionalFormatting>
  <conditionalFormatting sqref="M10:M11">
    <cfRule type="expression" dxfId="1544" priority="11" stopIfTrue="1">
      <formula>OR(WEEKDAY(M10)=7,WEEKDAY(M10)=1,M10=fériés)</formula>
    </cfRule>
  </conditionalFormatting>
  <conditionalFormatting sqref="M10:M11">
    <cfRule type="expression" dxfId="1543" priority="10" stopIfTrue="1">
      <formula>OR(WEEKDAY(M10)=7,WEEKDAY(M10)=1,M10=fériés)</formula>
    </cfRule>
  </conditionalFormatting>
  <conditionalFormatting sqref="M10:M11">
    <cfRule type="expression" dxfId="1542" priority="9" stopIfTrue="1">
      <formula>OR(WEEKDAY(M10)=7,WEEKDAY(M10)=1,M10=fériés)</formula>
    </cfRule>
  </conditionalFormatting>
  <conditionalFormatting sqref="M19">
    <cfRule type="expression" dxfId="1541" priority="8" stopIfTrue="1">
      <formula>OR(WEEKDAY(M19)=7,WEEKDAY(M19)=1,M19=fériés)</formula>
    </cfRule>
  </conditionalFormatting>
  <conditionalFormatting sqref="M19">
    <cfRule type="expression" dxfId="1540" priority="7" stopIfTrue="1">
      <formula>OR(WEEKDAY(M19)=7,WEEKDAY(M19)=1,M19=fériés)</formula>
    </cfRule>
  </conditionalFormatting>
  <conditionalFormatting sqref="M19">
    <cfRule type="expression" dxfId="1539" priority="6" stopIfTrue="1">
      <formula>OR(WEEKDAY(M19)=7,WEEKDAY(M19)=1,M19=fériés)</formula>
    </cfRule>
  </conditionalFormatting>
  <conditionalFormatting sqref="C20:C22">
    <cfRule type="expression" dxfId="1538" priority="5" stopIfTrue="1">
      <formula>OR(WEEKDAY(C20)=7,WEEKDAY(C20)=1,C20=fériés)</formula>
    </cfRule>
  </conditionalFormatting>
  <conditionalFormatting sqref="D21:J21">
    <cfRule type="expression" dxfId="1537" priority="4" stopIfTrue="1">
      <formula>OR(WEEKDAY(D21)=7,WEEKDAY(D21)=1,D21=fériés)</formula>
    </cfRule>
  </conditionalFormatting>
  <conditionalFormatting sqref="L20:AE20">
    <cfRule type="expression" dxfId="1536" priority="3" stopIfTrue="1">
      <formula>OR(WEEKDAY(L20)=7,WEEKDAY(L20)=1,L20=fériés)</formula>
    </cfRule>
  </conditionalFormatting>
  <conditionalFormatting sqref="Z21:AE21">
    <cfRule type="expression" dxfId="1535" priority="2" stopIfTrue="1">
      <formula>OR(WEEKDAY(Z21)=7,WEEKDAY(Z21)=1,Z21=fériés)</formula>
    </cfRule>
  </conditionalFormatting>
  <conditionalFormatting sqref="L22:X22">
    <cfRule type="expression" dxfId="1534" priority="1" stopIfTrue="1">
      <formula>OR(WEEKDAY(L22)=7,WEEKDAY(L22)=1,L22=fériés)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novembre 2013CCF du mois&amp;R&amp;D - &amp;T</oddHeader>
    <oddFooter xml:space="preserve">&amp;L&amp;12 :  :  :  : &amp;C&amp;12 :  :  :  : &amp;R&amp;12 :  :  :  : 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17">
    <pageSetUpPr fitToPage="1"/>
  </sheetPr>
  <dimension ref="A1:AG40"/>
  <sheetViews>
    <sheetView showZeros="0" zoomScale="80" zoomScaleNormal="8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R5" sqref="R5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0">
        <f>DATE(Accueil!C2,12,1)</f>
        <v>45992</v>
      </c>
      <c r="B1" s="321"/>
      <c r="C1" s="2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2" t="str">
        <f>INDEX({"D";"L";"M";"M";"J";"V";"S"},WEEKDAY(AF2))</f>
        <v>M</v>
      </c>
      <c r="AG1" s="2" t="str">
        <f>INDEX({"D";"L";"M";"M";"J";"V";"S"},WEEKDAY(AG2))</f>
        <v>M</v>
      </c>
    </row>
    <row r="2" spans="1:33" ht="18" customHeight="1" x14ac:dyDescent="0.2">
      <c r="A2" s="324" t="str">
        <f>Accueil!J2</f>
        <v>Toulouse-Lautrec</v>
      </c>
      <c r="B2" s="325"/>
      <c r="C2" s="5">
        <f>A1</f>
        <v>45992</v>
      </c>
      <c r="D2" s="5">
        <f t="shared" ref="D2:AG2" si="0">C2+1</f>
        <v>45993</v>
      </c>
      <c r="E2" s="5">
        <f t="shared" si="0"/>
        <v>45994</v>
      </c>
      <c r="F2" s="5">
        <f t="shared" si="0"/>
        <v>45995</v>
      </c>
      <c r="G2" s="5">
        <f t="shared" si="0"/>
        <v>45996</v>
      </c>
      <c r="H2" s="5">
        <f t="shared" si="0"/>
        <v>45997</v>
      </c>
      <c r="I2" s="5">
        <f t="shared" si="0"/>
        <v>45998</v>
      </c>
      <c r="J2" s="5">
        <f t="shared" si="0"/>
        <v>45999</v>
      </c>
      <c r="K2" s="5">
        <f t="shared" si="0"/>
        <v>46000</v>
      </c>
      <c r="L2" s="5">
        <f t="shared" si="0"/>
        <v>46001</v>
      </c>
      <c r="M2" s="5">
        <f t="shared" si="0"/>
        <v>46002</v>
      </c>
      <c r="N2" s="5">
        <f t="shared" si="0"/>
        <v>46003</v>
      </c>
      <c r="O2" s="5">
        <f t="shared" si="0"/>
        <v>46004</v>
      </c>
      <c r="P2" s="5">
        <f t="shared" si="0"/>
        <v>46005</v>
      </c>
      <c r="Q2" s="5">
        <f t="shared" si="0"/>
        <v>46006</v>
      </c>
      <c r="R2" s="5">
        <f t="shared" si="0"/>
        <v>46007</v>
      </c>
      <c r="S2" s="5">
        <f t="shared" si="0"/>
        <v>46008</v>
      </c>
      <c r="T2" s="5">
        <f t="shared" si="0"/>
        <v>46009</v>
      </c>
      <c r="U2" s="5">
        <f t="shared" si="0"/>
        <v>46010</v>
      </c>
      <c r="V2" s="5">
        <f t="shared" si="0"/>
        <v>46011</v>
      </c>
      <c r="W2" s="5">
        <f t="shared" si="0"/>
        <v>46012</v>
      </c>
      <c r="X2" s="5">
        <f t="shared" si="0"/>
        <v>46013</v>
      </c>
      <c r="Y2" s="5">
        <f t="shared" si="0"/>
        <v>46014</v>
      </c>
      <c r="Z2" s="5">
        <f t="shared" si="0"/>
        <v>46015</v>
      </c>
      <c r="AA2" s="5">
        <f t="shared" si="0"/>
        <v>46016</v>
      </c>
      <c r="AB2" s="5">
        <f t="shared" si="0"/>
        <v>46017</v>
      </c>
      <c r="AC2" s="5">
        <f t="shared" si="0"/>
        <v>46018</v>
      </c>
      <c r="AD2" s="5">
        <f t="shared" si="0"/>
        <v>46019</v>
      </c>
      <c r="AE2" s="5">
        <f t="shared" si="0"/>
        <v>46020</v>
      </c>
      <c r="AF2" s="5">
        <f t="shared" si="0"/>
        <v>46021</v>
      </c>
      <c r="AG2" s="5">
        <f t="shared" si="0"/>
        <v>46022</v>
      </c>
    </row>
    <row r="3" spans="1:33" ht="18" customHeight="1" x14ac:dyDescent="0.25">
      <c r="A3" s="134" t="str">
        <f>Classes!A3</f>
        <v>T CF</v>
      </c>
      <c r="B3" s="136"/>
      <c r="C3" s="233"/>
      <c r="D3" s="233"/>
      <c r="E3" s="233"/>
      <c r="F3" s="230"/>
      <c r="G3" s="230"/>
      <c r="H3" s="234"/>
      <c r="I3" s="234"/>
      <c r="J3" s="233"/>
      <c r="K3" s="233"/>
      <c r="L3" s="233"/>
      <c r="M3" s="230"/>
      <c r="N3" s="230"/>
      <c r="O3" s="234"/>
      <c r="P3" s="234"/>
      <c r="Q3" s="233"/>
      <c r="R3" s="233"/>
      <c r="S3" s="233"/>
      <c r="T3" s="230"/>
      <c r="U3" s="230"/>
      <c r="V3" s="231"/>
      <c r="W3" s="231"/>
      <c r="X3" s="232"/>
      <c r="Y3" s="232"/>
      <c r="Z3" s="232"/>
      <c r="AA3" s="232"/>
      <c r="AB3" s="232"/>
      <c r="AC3" s="231"/>
      <c r="AD3" s="231"/>
      <c r="AE3" s="232"/>
      <c r="AF3" s="232"/>
      <c r="AG3" s="232"/>
    </row>
    <row r="4" spans="1:33" ht="18" customHeight="1" x14ac:dyDescent="0.25">
      <c r="A4" s="134" t="str">
        <f>Classes!A4</f>
        <v>T EPC</v>
      </c>
      <c r="B4" s="136"/>
      <c r="C4" s="230"/>
      <c r="D4" s="230"/>
      <c r="E4" s="230"/>
      <c r="F4" s="230"/>
      <c r="G4" s="230"/>
      <c r="H4" s="231"/>
      <c r="I4" s="231"/>
      <c r="J4" s="230"/>
      <c r="K4" s="230"/>
      <c r="L4" s="230"/>
      <c r="M4" s="230"/>
      <c r="N4" s="230"/>
      <c r="O4" s="231"/>
      <c r="P4" s="231"/>
      <c r="Q4" s="230"/>
      <c r="R4" s="230"/>
      <c r="S4" s="230"/>
      <c r="T4" s="230"/>
      <c r="U4" s="230"/>
      <c r="V4" s="231"/>
      <c r="W4" s="231"/>
      <c r="X4" s="232"/>
      <c r="Y4" s="232"/>
      <c r="Z4" s="232"/>
      <c r="AA4" s="232"/>
      <c r="AB4" s="232"/>
      <c r="AC4" s="231"/>
      <c r="AD4" s="231"/>
      <c r="AE4" s="232"/>
      <c r="AF4" s="232"/>
      <c r="AG4" s="232"/>
    </row>
    <row r="5" spans="1:33" ht="18" customHeight="1" x14ac:dyDescent="0.25">
      <c r="A5" s="134" t="str">
        <f>Classes!A5</f>
        <v>T PSR</v>
      </c>
      <c r="B5" s="136"/>
      <c r="C5" s="230"/>
      <c r="D5" s="230"/>
      <c r="E5" s="230"/>
      <c r="F5" s="230"/>
      <c r="G5" s="230"/>
      <c r="H5" s="231"/>
      <c r="I5" s="231"/>
      <c r="J5" s="230"/>
      <c r="K5" s="283" t="s">
        <v>44</v>
      </c>
      <c r="L5" s="230"/>
      <c r="M5" s="230"/>
      <c r="N5" s="230"/>
      <c r="O5" s="231"/>
      <c r="P5" s="231"/>
      <c r="Q5" s="230"/>
      <c r="R5" s="283" t="s">
        <v>44</v>
      </c>
      <c r="S5" s="230"/>
      <c r="T5" s="230"/>
      <c r="U5" s="230"/>
      <c r="V5" s="231"/>
      <c r="W5" s="231"/>
      <c r="X5" s="232"/>
      <c r="Y5" s="232"/>
      <c r="Z5" s="232"/>
      <c r="AA5" s="232"/>
      <c r="AB5" s="232"/>
      <c r="AC5" s="231"/>
      <c r="AD5" s="231"/>
      <c r="AE5" s="232"/>
      <c r="AF5" s="232"/>
      <c r="AG5" s="232"/>
    </row>
    <row r="6" spans="1:33" ht="18" customHeight="1" x14ac:dyDescent="0.25">
      <c r="A6" s="134" t="str">
        <f>Classes!A6</f>
        <v>1 AGORA</v>
      </c>
      <c r="B6" s="136"/>
      <c r="C6" s="161" t="s">
        <v>45</v>
      </c>
      <c r="D6" s="161" t="s">
        <v>45</v>
      </c>
      <c r="E6" s="161" t="s">
        <v>45</v>
      </c>
      <c r="F6" s="161" t="s">
        <v>45</v>
      </c>
      <c r="G6" s="161" t="s">
        <v>45</v>
      </c>
      <c r="H6" s="161" t="s">
        <v>45</v>
      </c>
      <c r="I6" s="161" t="s">
        <v>45</v>
      </c>
      <c r="J6" s="161" t="s">
        <v>45</v>
      </c>
      <c r="K6" s="161" t="s">
        <v>45</v>
      </c>
      <c r="L6" s="161" t="s">
        <v>45</v>
      </c>
      <c r="M6" s="161" t="s">
        <v>45</v>
      </c>
      <c r="N6" s="161" t="s">
        <v>45</v>
      </c>
      <c r="O6" s="161" t="s">
        <v>45</v>
      </c>
      <c r="P6" s="161" t="s">
        <v>45</v>
      </c>
      <c r="Q6" s="161" t="s">
        <v>45</v>
      </c>
      <c r="R6" s="161" t="s">
        <v>45</v>
      </c>
      <c r="S6" s="161" t="s">
        <v>45</v>
      </c>
      <c r="T6" s="161" t="s">
        <v>45</v>
      </c>
      <c r="U6" s="161" t="s">
        <v>45</v>
      </c>
      <c r="V6" s="161" t="s">
        <v>45</v>
      </c>
      <c r="W6" s="199"/>
      <c r="X6" s="232"/>
      <c r="Y6" s="232"/>
      <c r="Z6" s="232"/>
      <c r="AA6" s="232"/>
      <c r="AB6" s="232"/>
      <c r="AC6" s="231"/>
      <c r="AD6" s="231"/>
      <c r="AE6" s="232"/>
      <c r="AF6" s="232"/>
      <c r="AG6" s="232"/>
    </row>
    <row r="7" spans="1:33" ht="18" customHeight="1" x14ac:dyDescent="0.25">
      <c r="A7" s="134" t="str">
        <f>Classes!A7</f>
        <v>1 MA</v>
      </c>
      <c r="B7" s="137"/>
      <c r="C7" s="161" t="s">
        <v>45</v>
      </c>
      <c r="D7" s="161" t="s">
        <v>45</v>
      </c>
      <c r="E7" s="161" t="s">
        <v>45</v>
      </c>
      <c r="F7" s="161" t="s">
        <v>45</v>
      </c>
      <c r="G7" s="161" t="s">
        <v>45</v>
      </c>
      <c r="H7" s="161" t="s">
        <v>45</v>
      </c>
      <c r="I7" s="161" t="s">
        <v>45</v>
      </c>
      <c r="J7" s="161" t="s">
        <v>45</v>
      </c>
      <c r="K7" s="161" t="s">
        <v>45</v>
      </c>
      <c r="L7" s="161" t="s">
        <v>45</v>
      </c>
      <c r="M7" s="161" t="s">
        <v>45</v>
      </c>
      <c r="N7" s="161" t="s">
        <v>45</v>
      </c>
      <c r="O7" s="161" t="s">
        <v>45</v>
      </c>
      <c r="P7" s="161" t="s">
        <v>45</v>
      </c>
      <c r="Q7" s="161" t="s">
        <v>45</v>
      </c>
      <c r="R7" s="161" t="s">
        <v>45</v>
      </c>
      <c r="S7" s="161" t="s">
        <v>45</v>
      </c>
      <c r="T7" s="161" t="s">
        <v>45</v>
      </c>
      <c r="U7" s="161" t="s">
        <v>45</v>
      </c>
      <c r="V7" s="161" t="s">
        <v>45</v>
      </c>
      <c r="W7" s="199"/>
      <c r="X7" s="232"/>
      <c r="Y7" s="232"/>
      <c r="Z7" s="232"/>
      <c r="AA7" s="232"/>
      <c r="AB7" s="232"/>
      <c r="AC7" s="231"/>
      <c r="AD7" s="231"/>
      <c r="AE7" s="232"/>
      <c r="AF7" s="232"/>
      <c r="AG7" s="232"/>
    </row>
    <row r="8" spans="1:33" ht="18" customHeight="1" x14ac:dyDescent="0.25">
      <c r="A8" s="134" t="str">
        <f>Classes!A8</f>
        <v>1 MC</v>
      </c>
      <c r="B8" s="136"/>
      <c r="C8" s="161" t="s">
        <v>45</v>
      </c>
      <c r="D8" s="161" t="s">
        <v>45</v>
      </c>
      <c r="E8" s="161" t="s">
        <v>45</v>
      </c>
      <c r="F8" s="161" t="s">
        <v>45</v>
      </c>
      <c r="G8" s="161" t="s">
        <v>45</v>
      </c>
      <c r="H8" s="161" t="s">
        <v>45</v>
      </c>
      <c r="I8" s="161" t="s">
        <v>45</v>
      </c>
      <c r="J8" s="161" t="s">
        <v>45</v>
      </c>
      <c r="K8" s="161" t="s">
        <v>45</v>
      </c>
      <c r="L8" s="161" t="s">
        <v>45</v>
      </c>
      <c r="M8" s="161" t="s">
        <v>45</v>
      </c>
      <c r="N8" s="161" t="s">
        <v>45</v>
      </c>
      <c r="O8" s="161" t="s">
        <v>45</v>
      </c>
      <c r="P8" s="161" t="s">
        <v>45</v>
      </c>
      <c r="Q8" s="161" t="s">
        <v>45</v>
      </c>
      <c r="R8" s="161" t="s">
        <v>45</v>
      </c>
      <c r="S8" s="161" t="s">
        <v>45</v>
      </c>
      <c r="T8" s="161" t="s">
        <v>45</v>
      </c>
      <c r="U8" s="161" t="s">
        <v>45</v>
      </c>
      <c r="V8" s="161" t="s">
        <v>45</v>
      </c>
      <c r="W8" s="199"/>
      <c r="X8" s="232"/>
      <c r="Y8" s="232"/>
      <c r="Z8" s="232"/>
      <c r="AA8" s="232"/>
      <c r="AB8" s="232"/>
      <c r="AC8" s="231"/>
      <c r="AD8" s="231"/>
      <c r="AE8" s="232"/>
      <c r="AF8" s="232"/>
      <c r="AG8" s="232"/>
    </row>
    <row r="9" spans="1:33" ht="18" customHeight="1" x14ac:dyDescent="0.25">
      <c r="A9" s="134" t="str">
        <f>Classes!A9</f>
        <v>1 MVE</v>
      </c>
      <c r="B9" s="137"/>
      <c r="C9" s="161" t="s">
        <v>45</v>
      </c>
      <c r="D9" s="161" t="s">
        <v>45</v>
      </c>
      <c r="E9" s="161" t="s">
        <v>45</v>
      </c>
      <c r="F9" s="161" t="s">
        <v>45</v>
      </c>
      <c r="G9" s="161" t="s">
        <v>45</v>
      </c>
      <c r="H9" s="161" t="s">
        <v>45</v>
      </c>
      <c r="I9" s="161" t="s">
        <v>45</v>
      </c>
      <c r="J9" s="161" t="s">
        <v>45</v>
      </c>
      <c r="K9" s="161" t="s">
        <v>45</v>
      </c>
      <c r="L9" s="161" t="s">
        <v>45</v>
      </c>
      <c r="M9" s="161" t="s">
        <v>45</v>
      </c>
      <c r="N9" s="161" t="s">
        <v>45</v>
      </c>
      <c r="O9" s="161" t="s">
        <v>45</v>
      </c>
      <c r="P9" s="161" t="s">
        <v>45</v>
      </c>
      <c r="Q9" s="161" t="s">
        <v>45</v>
      </c>
      <c r="R9" s="161" t="s">
        <v>45</v>
      </c>
      <c r="S9" s="161" t="s">
        <v>45</v>
      </c>
      <c r="T9" s="161" t="s">
        <v>45</v>
      </c>
      <c r="U9" s="161" t="s">
        <v>45</v>
      </c>
      <c r="V9" s="161" t="s">
        <v>45</v>
      </c>
      <c r="W9" s="199"/>
      <c r="X9" s="232"/>
      <c r="Y9" s="232"/>
      <c r="Z9" s="232"/>
      <c r="AA9" s="232"/>
      <c r="AB9" s="232"/>
      <c r="AC9" s="231"/>
      <c r="AD9" s="231"/>
      <c r="AE9" s="232"/>
      <c r="AF9" s="232"/>
      <c r="AG9" s="232"/>
    </row>
    <row r="10" spans="1:33" ht="18" customHeight="1" x14ac:dyDescent="0.25">
      <c r="A10" s="134" t="str">
        <f>Classes!A10</f>
        <v>1 ECP</v>
      </c>
      <c r="B10" s="137"/>
      <c r="C10" s="230"/>
      <c r="D10" s="230"/>
      <c r="E10" s="230"/>
      <c r="F10" s="230"/>
      <c r="G10" s="230"/>
      <c r="H10" s="231"/>
      <c r="I10" s="231"/>
      <c r="J10" s="230"/>
      <c r="K10" s="230"/>
      <c r="L10" s="230"/>
      <c r="M10" s="230"/>
      <c r="N10" s="230"/>
      <c r="O10" s="231"/>
      <c r="P10" s="231"/>
      <c r="Q10" s="230"/>
      <c r="R10" s="230"/>
      <c r="S10" s="230"/>
      <c r="T10" s="230"/>
      <c r="U10" s="230"/>
      <c r="V10" s="231"/>
      <c r="W10" s="231"/>
      <c r="X10" s="232"/>
      <c r="Y10" s="232"/>
      <c r="Z10" s="232"/>
      <c r="AA10" s="232"/>
      <c r="AB10" s="232"/>
      <c r="AC10" s="231"/>
      <c r="AD10" s="231"/>
      <c r="AE10" s="232"/>
      <c r="AF10" s="232"/>
      <c r="AG10" s="232"/>
    </row>
    <row r="11" spans="1:33" ht="18" customHeight="1" x14ac:dyDescent="0.25">
      <c r="A11" s="134" t="str">
        <f>Classes!A11</f>
        <v>1 MCF</v>
      </c>
      <c r="B11" s="137"/>
      <c r="C11" s="230"/>
      <c r="D11" s="230"/>
      <c r="E11" s="230"/>
      <c r="F11" s="230"/>
      <c r="G11" s="230"/>
      <c r="H11" s="231"/>
      <c r="I11" s="231"/>
      <c r="J11" s="230"/>
      <c r="K11" s="230"/>
      <c r="L11" s="230"/>
      <c r="M11" s="230"/>
      <c r="N11" s="230"/>
      <c r="O11" s="231"/>
      <c r="P11" s="231"/>
      <c r="Q11" s="230"/>
      <c r="R11" s="230"/>
      <c r="S11" s="230"/>
      <c r="T11" s="230"/>
      <c r="U11" s="230"/>
      <c r="V11" s="231"/>
      <c r="W11" s="231"/>
      <c r="X11" s="232"/>
      <c r="Y11" s="232"/>
      <c r="Z11" s="232"/>
      <c r="AA11" s="232"/>
      <c r="AB11" s="232"/>
      <c r="AC11" s="231"/>
      <c r="AD11" s="231"/>
      <c r="AE11" s="232"/>
      <c r="AF11" s="232"/>
      <c r="AG11" s="232"/>
    </row>
    <row r="12" spans="1:33" ht="18" customHeight="1" x14ac:dyDescent="0.25">
      <c r="A12" s="134" t="str">
        <f>Classes!A12</f>
        <v>1 MCC</v>
      </c>
      <c r="B12" s="137"/>
      <c r="C12" s="161" t="s">
        <v>45</v>
      </c>
      <c r="D12" s="161" t="s">
        <v>45</v>
      </c>
      <c r="E12" s="161" t="s">
        <v>45</v>
      </c>
      <c r="F12" s="161" t="s">
        <v>45</v>
      </c>
      <c r="G12" s="161" t="s">
        <v>45</v>
      </c>
      <c r="H12" s="161" t="s">
        <v>45</v>
      </c>
      <c r="I12" s="161" t="s">
        <v>45</v>
      </c>
      <c r="J12" s="161" t="s">
        <v>45</v>
      </c>
      <c r="K12" s="161" t="s">
        <v>45</v>
      </c>
      <c r="L12" s="161" t="s">
        <v>45</v>
      </c>
      <c r="M12" s="161" t="s">
        <v>45</v>
      </c>
      <c r="N12" s="161" t="s">
        <v>45</v>
      </c>
      <c r="O12" s="161" t="s">
        <v>45</v>
      </c>
      <c r="P12" s="161" t="s">
        <v>45</v>
      </c>
      <c r="Q12" s="161" t="s">
        <v>45</v>
      </c>
      <c r="R12" s="161" t="s">
        <v>45</v>
      </c>
      <c r="S12" s="161" t="s">
        <v>45</v>
      </c>
      <c r="T12" s="161" t="s">
        <v>45</v>
      </c>
      <c r="U12" s="161" t="s">
        <v>45</v>
      </c>
      <c r="V12" s="161" t="s">
        <v>45</v>
      </c>
      <c r="W12" s="231"/>
      <c r="X12" s="232"/>
      <c r="Y12" s="232"/>
      <c r="Z12" s="232"/>
      <c r="AA12" s="232"/>
      <c r="AB12" s="232"/>
      <c r="AC12" s="231"/>
      <c r="AD12" s="231"/>
      <c r="AE12" s="232"/>
      <c r="AF12" s="232"/>
      <c r="AG12" s="232"/>
    </row>
    <row r="13" spans="1:33" ht="18" customHeight="1" x14ac:dyDescent="0.25">
      <c r="A13" s="134" t="str">
        <f>Classes!A13</f>
        <v>T AGORA</v>
      </c>
      <c r="B13" s="137"/>
      <c r="C13" s="230"/>
      <c r="D13" s="230"/>
      <c r="E13" s="230"/>
      <c r="F13" s="230"/>
      <c r="G13" s="230"/>
      <c r="H13" s="231"/>
      <c r="I13" s="231"/>
      <c r="J13" s="283" t="s">
        <v>44</v>
      </c>
      <c r="K13" s="230"/>
      <c r="L13" s="283" t="s">
        <v>44</v>
      </c>
      <c r="M13" s="230"/>
      <c r="N13" s="230"/>
      <c r="O13" s="231"/>
      <c r="P13" s="231"/>
      <c r="Q13" s="283" t="s">
        <v>44</v>
      </c>
      <c r="R13" s="230"/>
      <c r="S13" s="283" t="s">
        <v>44</v>
      </c>
      <c r="T13" s="230"/>
      <c r="U13" s="230"/>
      <c r="V13" s="231"/>
      <c r="W13" s="231"/>
      <c r="X13" s="232"/>
      <c r="Y13" s="232"/>
      <c r="Z13" s="232"/>
      <c r="AA13" s="232"/>
      <c r="AB13" s="232"/>
      <c r="AC13" s="231"/>
      <c r="AD13" s="231"/>
      <c r="AE13" s="232"/>
      <c r="AF13" s="232"/>
      <c r="AG13" s="232"/>
    </row>
    <row r="14" spans="1:33" ht="18" customHeight="1" x14ac:dyDescent="0.25">
      <c r="A14" s="134" t="str">
        <f>Classes!A14</f>
        <v>T MA</v>
      </c>
      <c r="B14" s="137"/>
      <c r="C14" s="230"/>
      <c r="D14" s="230"/>
      <c r="E14" s="230"/>
      <c r="F14" s="230"/>
      <c r="G14" s="230"/>
      <c r="H14" s="231"/>
      <c r="I14" s="231"/>
      <c r="J14" s="283" t="s">
        <v>44</v>
      </c>
      <c r="K14" s="230"/>
      <c r="L14" s="283" t="s">
        <v>44</v>
      </c>
      <c r="M14" s="230"/>
      <c r="N14" s="230"/>
      <c r="O14" s="231"/>
      <c r="P14" s="231"/>
      <c r="Q14" s="283" t="s">
        <v>44</v>
      </c>
      <c r="R14" s="230"/>
      <c r="S14" s="283" t="s">
        <v>44</v>
      </c>
      <c r="T14" s="230"/>
      <c r="U14" s="230"/>
      <c r="V14" s="231"/>
      <c r="W14" s="231"/>
      <c r="X14" s="232"/>
      <c r="Y14" s="232"/>
      <c r="Z14" s="232"/>
      <c r="AA14" s="232"/>
      <c r="AB14" s="232"/>
      <c r="AC14" s="231"/>
      <c r="AD14" s="231"/>
      <c r="AE14" s="232"/>
      <c r="AF14" s="232"/>
      <c r="AG14" s="232"/>
    </row>
    <row r="15" spans="1:33" ht="18" customHeight="1" x14ac:dyDescent="0.25">
      <c r="A15" s="134" t="str">
        <f>Classes!A15</f>
        <v>T MC</v>
      </c>
      <c r="B15" s="137"/>
      <c r="C15" s="230"/>
      <c r="D15" s="230"/>
      <c r="E15" s="230"/>
      <c r="F15" s="230"/>
      <c r="G15" s="230"/>
      <c r="H15" s="231"/>
      <c r="I15" s="231"/>
      <c r="J15" s="283" t="s">
        <v>44</v>
      </c>
      <c r="K15" s="230"/>
      <c r="L15" s="283" t="s">
        <v>44</v>
      </c>
      <c r="M15" s="230"/>
      <c r="N15" s="230"/>
      <c r="O15" s="231"/>
      <c r="P15" s="231"/>
      <c r="Q15" s="283" t="s">
        <v>44</v>
      </c>
      <c r="R15" s="230"/>
      <c r="S15" s="283" t="s">
        <v>44</v>
      </c>
      <c r="T15" s="230"/>
      <c r="U15" s="230"/>
      <c r="V15" s="231"/>
      <c r="W15" s="231"/>
      <c r="X15" s="232"/>
      <c r="Y15" s="232"/>
      <c r="Z15" s="232"/>
      <c r="AA15" s="232"/>
      <c r="AB15" s="232"/>
      <c r="AC15" s="231"/>
      <c r="AD15" s="231"/>
      <c r="AE15" s="232"/>
      <c r="AF15" s="232"/>
      <c r="AG15" s="232"/>
    </row>
    <row r="16" spans="1:33" ht="18" customHeight="1" x14ac:dyDescent="0.25">
      <c r="A16" s="134" t="str">
        <f>Classes!A16</f>
        <v>T MVE</v>
      </c>
      <c r="B16" s="137"/>
      <c r="C16" s="230"/>
      <c r="D16" s="230"/>
      <c r="E16" s="230"/>
      <c r="F16" s="230"/>
      <c r="G16" s="230"/>
      <c r="H16" s="231"/>
      <c r="I16" s="231"/>
      <c r="J16" s="283" t="s">
        <v>44</v>
      </c>
      <c r="K16" s="284"/>
      <c r="L16" s="283" t="s">
        <v>44</v>
      </c>
      <c r="M16" s="230"/>
      <c r="N16" s="230"/>
      <c r="O16" s="231"/>
      <c r="P16" s="231"/>
      <c r="Q16" s="283" t="s">
        <v>44</v>
      </c>
      <c r="R16" s="230"/>
      <c r="S16" s="283" t="s">
        <v>44</v>
      </c>
      <c r="T16" s="230"/>
      <c r="U16" s="230"/>
      <c r="V16" s="231"/>
      <c r="W16" s="231"/>
      <c r="X16" s="232"/>
      <c r="Y16" s="232"/>
      <c r="Z16" s="232"/>
      <c r="AA16" s="232"/>
      <c r="AB16" s="232"/>
      <c r="AC16" s="231"/>
      <c r="AD16" s="231"/>
      <c r="AE16" s="232"/>
      <c r="AF16" s="232"/>
      <c r="AG16" s="232"/>
    </row>
    <row r="17" spans="1:33" ht="18" customHeight="1" x14ac:dyDescent="0.25">
      <c r="A17" s="134" t="str">
        <f>Classes!A17</f>
        <v>T ECP</v>
      </c>
      <c r="B17" s="137"/>
      <c r="C17" s="161" t="s">
        <v>45</v>
      </c>
      <c r="D17" s="161" t="s">
        <v>45</v>
      </c>
      <c r="E17" s="161" t="s">
        <v>45</v>
      </c>
      <c r="F17" s="161" t="s">
        <v>45</v>
      </c>
      <c r="G17" s="161" t="s">
        <v>45</v>
      </c>
      <c r="H17" s="161" t="s">
        <v>45</v>
      </c>
      <c r="I17" s="161" t="s">
        <v>45</v>
      </c>
      <c r="J17" s="161" t="s">
        <v>45</v>
      </c>
      <c r="K17" s="161" t="s">
        <v>45</v>
      </c>
      <c r="L17" s="161" t="s">
        <v>45</v>
      </c>
      <c r="M17" s="161" t="s">
        <v>45</v>
      </c>
      <c r="N17" s="161" t="s">
        <v>45</v>
      </c>
      <c r="O17" s="161" t="s">
        <v>45</v>
      </c>
      <c r="P17" s="161" t="s">
        <v>45</v>
      </c>
      <c r="Q17" s="161" t="s">
        <v>45</v>
      </c>
      <c r="R17" s="161" t="s">
        <v>45</v>
      </c>
      <c r="S17" s="161" t="s">
        <v>45</v>
      </c>
      <c r="T17" s="161" t="s">
        <v>45</v>
      </c>
      <c r="U17" s="161" t="s">
        <v>45</v>
      </c>
      <c r="V17" s="161" t="s">
        <v>45</v>
      </c>
      <c r="W17" s="199"/>
      <c r="X17" s="232"/>
      <c r="Y17" s="232"/>
      <c r="Z17" s="232"/>
      <c r="AA17" s="232"/>
      <c r="AB17" s="232"/>
      <c r="AC17" s="231"/>
      <c r="AD17" s="231"/>
      <c r="AE17" s="232"/>
      <c r="AF17" s="232"/>
      <c r="AG17" s="232"/>
    </row>
    <row r="18" spans="1:33" ht="18" customHeight="1" x14ac:dyDescent="0.25">
      <c r="A18" s="134" t="str">
        <f>Classes!A18</f>
        <v>T MCF</v>
      </c>
      <c r="B18" s="137"/>
      <c r="C18" s="161" t="s">
        <v>45</v>
      </c>
      <c r="D18" s="161" t="s">
        <v>45</v>
      </c>
      <c r="E18" s="161" t="s">
        <v>45</v>
      </c>
      <c r="F18" s="161" t="s">
        <v>45</v>
      </c>
      <c r="G18" s="161" t="s">
        <v>45</v>
      </c>
      <c r="H18" s="161" t="s">
        <v>45</v>
      </c>
      <c r="I18" s="161" t="s">
        <v>45</v>
      </c>
      <c r="J18" s="161" t="s">
        <v>45</v>
      </c>
      <c r="K18" s="161" t="s">
        <v>45</v>
      </c>
      <c r="L18" s="161" t="s">
        <v>45</v>
      </c>
      <c r="M18" s="161" t="s">
        <v>45</v>
      </c>
      <c r="N18" s="161" t="s">
        <v>45</v>
      </c>
      <c r="O18" s="161" t="s">
        <v>45</v>
      </c>
      <c r="P18" s="161" t="s">
        <v>45</v>
      </c>
      <c r="Q18" s="161" t="s">
        <v>45</v>
      </c>
      <c r="R18" s="161" t="s">
        <v>45</v>
      </c>
      <c r="S18" s="161" t="s">
        <v>45</v>
      </c>
      <c r="T18" s="161" t="s">
        <v>45</v>
      </c>
      <c r="U18" s="161" t="s">
        <v>45</v>
      </c>
      <c r="V18" s="161" t="s">
        <v>45</v>
      </c>
      <c r="W18" s="199"/>
      <c r="X18" s="232"/>
      <c r="Y18" s="232"/>
      <c r="Z18" s="232"/>
      <c r="AA18" s="232"/>
      <c r="AB18" s="232"/>
      <c r="AC18" s="231"/>
      <c r="AD18" s="231"/>
      <c r="AE18" s="232"/>
      <c r="AF18" s="232"/>
      <c r="AG18" s="232"/>
    </row>
    <row r="19" spans="1:33" ht="18" customHeight="1" x14ac:dyDescent="0.25">
      <c r="A19" s="134" t="str">
        <f>Classes!A19</f>
        <v>T MVT</v>
      </c>
      <c r="B19" s="137"/>
      <c r="C19" s="230"/>
      <c r="D19" s="198"/>
      <c r="E19" s="198"/>
      <c r="F19" s="198"/>
      <c r="G19" s="198"/>
      <c r="H19" s="199"/>
      <c r="I19" s="199"/>
      <c r="J19" s="281" t="s">
        <v>78</v>
      </c>
      <c r="K19" s="281" t="s">
        <v>78</v>
      </c>
      <c r="L19" s="198"/>
      <c r="M19" s="198"/>
      <c r="N19" s="198"/>
      <c r="O19" s="199"/>
      <c r="P19" s="199"/>
      <c r="Q19" s="198"/>
      <c r="R19" s="198"/>
      <c r="S19" s="198"/>
      <c r="T19" s="198"/>
      <c r="U19" s="198"/>
      <c r="V19" s="199"/>
      <c r="W19" s="199"/>
      <c r="X19" s="232"/>
      <c r="Y19" s="232"/>
      <c r="Z19" s="232"/>
      <c r="AA19" s="232"/>
      <c r="AB19" s="232"/>
      <c r="AC19" s="231"/>
      <c r="AD19" s="231"/>
      <c r="AE19" s="232"/>
      <c r="AF19" s="232"/>
      <c r="AG19" s="232"/>
    </row>
    <row r="20" spans="1:33" ht="18" customHeight="1" x14ac:dyDescent="0.25">
      <c r="A20" s="139" t="str">
        <f>Classes!A20</f>
        <v>CAPCS APPR</v>
      </c>
      <c r="B20" s="140"/>
      <c r="C20" s="230"/>
      <c r="D20" s="230"/>
      <c r="E20" s="230"/>
      <c r="F20" s="230"/>
      <c r="G20" s="230"/>
      <c r="H20" s="231"/>
      <c r="I20" s="231"/>
      <c r="J20" s="225" t="s">
        <v>67</v>
      </c>
      <c r="K20" s="225" t="s">
        <v>67</v>
      </c>
      <c r="L20" s="225" t="s">
        <v>67</v>
      </c>
      <c r="M20" s="225" t="s">
        <v>67</v>
      </c>
      <c r="N20" s="225" t="s">
        <v>67</v>
      </c>
      <c r="O20" s="225" t="s">
        <v>67</v>
      </c>
      <c r="P20" s="225" t="s">
        <v>67</v>
      </c>
      <c r="Q20" s="225" t="s">
        <v>67</v>
      </c>
      <c r="R20" s="225" t="s">
        <v>67</v>
      </c>
      <c r="S20" s="225" t="s">
        <v>67</v>
      </c>
      <c r="T20" s="225" t="s">
        <v>67</v>
      </c>
      <c r="U20" s="225" t="s">
        <v>67</v>
      </c>
      <c r="V20" s="225" t="s">
        <v>67</v>
      </c>
      <c r="W20" s="225" t="s">
        <v>67</v>
      </c>
      <c r="X20" s="225" t="s">
        <v>67</v>
      </c>
      <c r="Y20" s="225" t="s">
        <v>67</v>
      </c>
      <c r="Z20" s="225" t="s">
        <v>67</v>
      </c>
      <c r="AA20" s="225" t="s">
        <v>67</v>
      </c>
      <c r="AB20" s="225" t="s">
        <v>67</v>
      </c>
      <c r="AC20" s="225" t="s">
        <v>67</v>
      </c>
      <c r="AD20" s="225" t="s">
        <v>67</v>
      </c>
      <c r="AE20" s="225" t="s">
        <v>67</v>
      </c>
      <c r="AF20" s="225" t="s">
        <v>67</v>
      </c>
      <c r="AG20" s="225" t="s">
        <v>67</v>
      </c>
    </row>
    <row r="21" spans="1:33" ht="18" customHeight="1" x14ac:dyDescent="0.25">
      <c r="A21" s="139" t="str">
        <f>Classes!A21</f>
        <v>1 MCAPPR</v>
      </c>
      <c r="B21" s="140"/>
      <c r="C21" s="225" t="s">
        <v>67</v>
      </c>
      <c r="D21" s="225" t="s">
        <v>67</v>
      </c>
      <c r="E21" s="225" t="s">
        <v>67</v>
      </c>
      <c r="F21" s="225" t="s">
        <v>67</v>
      </c>
      <c r="G21" s="225" t="s">
        <v>67</v>
      </c>
      <c r="H21" s="225" t="s">
        <v>67</v>
      </c>
      <c r="I21" s="199"/>
      <c r="J21" s="198"/>
      <c r="K21" s="233"/>
      <c r="L21" s="233"/>
      <c r="M21" s="230"/>
      <c r="N21" s="230"/>
      <c r="O21" s="234"/>
      <c r="P21" s="234"/>
      <c r="Q21" s="225" t="s">
        <v>67</v>
      </c>
      <c r="R21" s="225" t="s">
        <v>67</v>
      </c>
      <c r="S21" s="225" t="s">
        <v>67</v>
      </c>
      <c r="T21" s="225" t="s">
        <v>67</v>
      </c>
      <c r="U21" s="225" t="s">
        <v>67</v>
      </c>
      <c r="V21" s="225" t="s">
        <v>67</v>
      </c>
      <c r="W21" s="225" t="s">
        <v>67</v>
      </c>
      <c r="X21" s="225" t="s">
        <v>67</v>
      </c>
      <c r="Y21" s="225" t="s">
        <v>67</v>
      </c>
      <c r="Z21" s="225" t="s">
        <v>67</v>
      </c>
      <c r="AA21" s="225" t="s">
        <v>67</v>
      </c>
      <c r="AB21" s="225" t="s">
        <v>67</v>
      </c>
      <c r="AC21" s="225" t="s">
        <v>67</v>
      </c>
      <c r="AD21" s="225" t="s">
        <v>67</v>
      </c>
      <c r="AE21" s="225" t="s">
        <v>67</v>
      </c>
      <c r="AF21" s="225" t="s">
        <v>67</v>
      </c>
      <c r="AG21" s="225" t="s">
        <v>67</v>
      </c>
    </row>
    <row r="22" spans="1:33" ht="18" customHeight="1" x14ac:dyDescent="0.25">
      <c r="A22" s="139" t="str">
        <f>Classes!A22</f>
        <v>T MCAPPR</v>
      </c>
      <c r="B22" s="140"/>
      <c r="C22" s="230"/>
      <c r="D22" s="230"/>
      <c r="E22" s="230"/>
      <c r="F22" s="230"/>
      <c r="G22" s="230"/>
      <c r="H22" s="231"/>
      <c r="I22" s="231"/>
      <c r="J22" s="225" t="s">
        <v>67</v>
      </c>
      <c r="K22" s="225" t="s">
        <v>67</v>
      </c>
      <c r="L22" s="225" t="s">
        <v>67</v>
      </c>
      <c r="M22" s="225" t="s">
        <v>67</v>
      </c>
      <c r="N22" s="225" t="s">
        <v>67</v>
      </c>
      <c r="O22" s="225" t="s">
        <v>67</v>
      </c>
      <c r="P22" s="225" t="s">
        <v>67</v>
      </c>
      <c r="Q22" s="225" t="s">
        <v>67</v>
      </c>
      <c r="R22" s="225" t="s">
        <v>67</v>
      </c>
      <c r="S22" s="225" t="s">
        <v>67</v>
      </c>
      <c r="T22" s="225" t="s">
        <v>67</v>
      </c>
      <c r="U22" s="225" t="s">
        <v>67</v>
      </c>
      <c r="V22" s="225" t="s">
        <v>67</v>
      </c>
      <c r="W22" s="225" t="s">
        <v>67</v>
      </c>
      <c r="X22" s="225" t="s">
        <v>67</v>
      </c>
      <c r="Y22" s="225" t="s">
        <v>67</v>
      </c>
      <c r="Z22" s="225" t="s">
        <v>67</v>
      </c>
      <c r="AA22" s="225" t="s">
        <v>67</v>
      </c>
      <c r="AB22" s="225" t="s">
        <v>67</v>
      </c>
      <c r="AC22" s="225" t="s">
        <v>67</v>
      </c>
      <c r="AD22" s="225" t="s">
        <v>67</v>
      </c>
      <c r="AE22" s="225" t="s">
        <v>67</v>
      </c>
      <c r="AF22" s="225" t="s">
        <v>67</v>
      </c>
      <c r="AG22" s="225" t="s">
        <v>67</v>
      </c>
    </row>
    <row r="23" spans="1:33" ht="18" customHeight="1" x14ac:dyDescent="0.25">
      <c r="A23" s="134" t="str">
        <f>Classes!A23</f>
        <v>BTS 1</v>
      </c>
      <c r="B23" s="137"/>
      <c r="C23" s="230"/>
      <c r="D23" s="230"/>
      <c r="E23" s="230"/>
      <c r="F23" s="230"/>
      <c r="G23" s="230"/>
      <c r="H23" s="231"/>
      <c r="I23" s="231"/>
      <c r="J23" s="230"/>
      <c r="K23" s="230"/>
      <c r="L23" s="230"/>
      <c r="M23" s="230"/>
      <c r="N23" s="230"/>
      <c r="O23" s="231"/>
      <c r="P23" s="231"/>
      <c r="Q23" s="230"/>
      <c r="R23" s="230"/>
      <c r="S23" s="230"/>
      <c r="T23" s="230"/>
      <c r="U23" s="230"/>
      <c r="V23" s="231"/>
      <c r="W23" s="231"/>
      <c r="X23" s="232"/>
      <c r="Y23" s="232"/>
      <c r="Z23" s="232"/>
      <c r="AA23" s="232"/>
      <c r="AB23" s="232"/>
      <c r="AC23" s="231"/>
      <c r="AD23" s="231"/>
      <c r="AE23" s="232"/>
      <c r="AF23" s="232"/>
      <c r="AG23" s="232"/>
    </row>
    <row r="24" spans="1:33" ht="18" customHeight="1" x14ac:dyDescent="0.25">
      <c r="A24" s="134" t="str">
        <f>Classes!A24</f>
        <v>BTS 2</v>
      </c>
      <c r="B24" s="137"/>
      <c r="C24" s="246"/>
      <c r="D24" s="198"/>
      <c r="E24" s="198"/>
      <c r="F24" s="198"/>
      <c r="G24" s="198"/>
      <c r="H24" s="199"/>
      <c r="I24" s="199"/>
      <c r="J24" s="198"/>
      <c r="K24" s="198"/>
      <c r="L24" s="198"/>
      <c r="M24" s="198"/>
      <c r="N24" s="198"/>
      <c r="O24" s="199"/>
      <c r="P24" s="199"/>
      <c r="Q24" s="198"/>
      <c r="R24" s="198"/>
      <c r="S24" s="198"/>
      <c r="T24" s="198"/>
      <c r="U24" s="198"/>
      <c r="V24" s="199"/>
      <c r="W24" s="199"/>
      <c r="X24" s="232"/>
      <c r="Y24" s="232"/>
      <c r="Z24" s="232"/>
      <c r="AA24" s="232"/>
      <c r="AB24" s="232"/>
      <c r="AC24" s="231"/>
      <c r="AD24" s="231"/>
      <c r="AE24" s="232"/>
      <c r="AF24" s="232"/>
      <c r="AG24" s="232"/>
    </row>
    <row r="25" spans="1:33" ht="18" customHeight="1" x14ac:dyDescent="0.2">
      <c r="A25" s="74">
        <f>Classes!A25</f>
        <v>0</v>
      </c>
      <c r="B25" s="77"/>
      <c r="C25" s="233"/>
      <c r="D25" s="233"/>
      <c r="E25" s="233"/>
      <c r="F25" s="230"/>
      <c r="G25" s="230"/>
      <c r="H25" s="234"/>
      <c r="I25" s="234"/>
      <c r="J25" s="233"/>
      <c r="K25" s="233"/>
      <c r="L25" s="233"/>
      <c r="M25" s="230"/>
      <c r="N25" s="230"/>
      <c r="O25" s="234"/>
      <c r="P25" s="234"/>
      <c r="Q25" s="233"/>
      <c r="R25" s="233"/>
      <c r="S25" s="233"/>
      <c r="T25" s="230"/>
      <c r="U25" s="230"/>
      <c r="V25" s="231"/>
      <c r="W25" s="231"/>
      <c r="X25" s="232"/>
      <c r="Y25" s="232"/>
      <c r="Z25" s="232"/>
      <c r="AA25" s="232"/>
      <c r="AB25" s="232"/>
      <c r="AC25" s="231"/>
      <c r="AD25" s="231"/>
      <c r="AE25" s="232"/>
      <c r="AF25" s="232"/>
      <c r="AG25" s="232"/>
    </row>
    <row r="26" spans="1:33" ht="18" customHeight="1" x14ac:dyDescent="0.2">
      <c r="A26" s="74">
        <f>Classes!A26</f>
        <v>0</v>
      </c>
      <c r="B26" s="77"/>
      <c r="C26" s="230"/>
      <c r="D26" s="230"/>
      <c r="E26" s="230"/>
      <c r="F26" s="230"/>
      <c r="G26" s="230"/>
      <c r="H26" s="231"/>
      <c r="I26" s="231"/>
      <c r="J26" s="230"/>
      <c r="K26" s="230"/>
      <c r="L26" s="230"/>
      <c r="M26" s="230"/>
      <c r="N26" s="230"/>
      <c r="O26" s="231"/>
      <c r="P26" s="231"/>
      <c r="Q26" s="230"/>
      <c r="R26" s="230"/>
      <c r="S26" s="230"/>
      <c r="T26" s="230"/>
      <c r="U26" s="230"/>
      <c r="V26" s="231"/>
      <c r="W26" s="231"/>
      <c r="X26" s="232"/>
      <c r="Y26" s="232"/>
      <c r="Z26" s="232"/>
      <c r="AA26" s="232"/>
      <c r="AB26" s="232"/>
      <c r="AC26" s="231"/>
      <c r="AD26" s="231"/>
      <c r="AE26" s="232"/>
      <c r="AF26" s="232"/>
      <c r="AG26" s="232"/>
    </row>
    <row r="27" spans="1:33" ht="18" customHeight="1" x14ac:dyDescent="0.2">
      <c r="A27" s="74">
        <f>Classes!A27</f>
        <v>0</v>
      </c>
      <c r="B27" s="77"/>
      <c r="C27" s="230"/>
      <c r="D27" s="230"/>
      <c r="E27" s="230"/>
      <c r="F27" s="230"/>
      <c r="G27" s="230"/>
      <c r="H27" s="231"/>
      <c r="I27" s="231"/>
      <c r="J27" s="230"/>
      <c r="K27" s="230"/>
      <c r="L27" s="230"/>
      <c r="M27" s="230"/>
      <c r="N27" s="230"/>
      <c r="O27" s="231"/>
      <c r="P27" s="231"/>
      <c r="Q27" s="230"/>
      <c r="R27" s="230"/>
      <c r="S27" s="230"/>
      <c r="T27" s="230"/>
      <c r="U27" s="230"/>
      <c r="V27" s="231"/>
      <c r="W27" s="231"/>
      <c r="X27" s="232"/>
      <c r="Y27" s="232"/>
      <c r="Z27" s="232"/>
      <c r="AA27" s="232"/>
      <c r="AB27" s="232"/>
      <c r="AC27" s="231"/>
      <c r="AD27" s="231"/>
      <c r="AE27" s="232"/>
      <c r="AF27" s="232"/>
      <c r="AG27" s="232"/>
    </row>
    <row r="28" spans="1:33" ht="18" customHeight="1" x14ac:dyDescent="0.2">
      <c r="A28" s="74">
        <f>Classes!A28</f>
        <v>0</v>
      </c>
      <c r="B28" s="77"/>
      <c r="C28" s="233"/>
      <c r="D28" s="233"/>
      <c r="E28" s="233"/>
      <c r="F28" s="230"/>
      <c r="G28" s="230"/>
      <c r="H28" s="234"/>
      <c r="I28" s="234"/>
      <c r="J28" s="233"/>
      <c r="K28" s="233"/>
      <c r="L28" s="233"/>
      <c r="M28" s="230"/>
      <c r="N28" s="230"/>
      <c r="O28" s="234"/>
      <c r="P28" s="234"/>
      <c r="Q28" s="233"/>
      <c r="R28" s="233"/>
      <c r="S28" s="233"/>
      <c r="T28" s="230"/>
      <c r="U28" s="230"/>
      <c r="V28" s="231"/>
      <c r="W28" s="231"/>
      <c r="X28" s="232"/>
      <c r="Y28" s="232"/>
      <c r="Z28" s="232"/>
      <c r="AA28" s="232"/>
      <c r="AB28" s="232"/>
      <c r="AC28" s="231"/>
      <c r="AD28" s="231"/>
      <c r="AE28" s="232"/>
      <c r="AF28" s="232"/>
      <c r="AG28" s="232"/>
    </row>
    <row r="29" spans="1:33" ht="18" customHeight="1" x14ac:dyDescent="0.2">
      <c r="A29" s="74">
        <f>Classes!A29</f>
        <v>0</v>
      </c>
      <c r="B29" s="80"/>
      <c r="C29" s="230"/>
      <c r="D29" s="230"/>
      <c r="E29" s="230"/>
      <c r="F29" s="230"/>
      <c r="G29" s="230"/>
      <c r="H29" s="231"/>
      <c r="I29" s="231"/>
      <c r="J29" s="230"/>
      <c r="K29" s="230"/>
      <c r="L29" s="230"/>
      <c r="M29" s="230"/>
      <c r="N29" s="230"/>
      <c r="O29" s="231"/>
      <c r="P29" s="231"/>
      <c r="Q29" s="230"/>
      <c r="R29" s="230"/>
      <c r="S29" s="230"/>
      <c r="T29" s="230"/>
      <c r="U29" s="230"/>
      <c r="V29" s="231"/>
      <c r="W29" s="231"/>
      <c r="X29" s="232"/>
      <c r="Y29" s="232"/>
      <c r="Z29" s="232"/>
      <c r="AA29" s="232"/>
      <c r="AB29" s="232"/>
      <c r="AC29" s="231"/>
      <c r="AD29" s="231"/>
      <c r="AE29" s="232"/>
      <c r="AF29" s="232"/>
      <c r="AG29" s="232"/>
    </row>
    <row r="30" spans="1:33" ht="18" customHeight="1" x14ac:dyDescent="0.2">
      <c r="A30" s="327">
        <f>Classes!A32</f>
        <v>0</v>
      </c>
      <c r="B30" s="328"/>
      <c r="C30" s="99"/>
      <c r="D30" s="99"/>
      <c r="E30" s="99"/>
      <c r="F30" s="99"/>
      <c r="G30" s="102"/>
      <c r="H30" s="71"/>
      <c r="I30" s="121"/>
      <c r="J30" s="99"/>
      <c r="K30" s="99"/>
      <c r="L30" s="99"/>
      <c r="M30" s="102"/>
      <c r="N30" s="102"/>
      <c r="O30" s="71"/>
      <c r="P30" s="71"/>
      <c r="Q30" s="99"/>
      <c r="R30" s="99"/>
      <c r="S30" s="99"/>
      <c r="T30" s="102"/>
      <c r="U30" s="102"/>
      <c r="V30" s="71"/>
      <c r="W30" s="71"/>
      <c r="X30" s="150"/>
      <c r="Y30" s="150"/>
      <c r="Z30" s="151"/>
      <c r="AA30" s="151"/>
      <c r="AB30" s="151"/>
      <c r="AC30" s="121"/>
      <c r="AD30" s="121"/>
      <c r="AE30" s="151"/>
      <c r="AF30" s="151"/>
      <c r="AG30" s="151"/>
    </row>
    <row r="31" spans="1:33" ht="18" customHeight="1" x14ac:dyDescent="0.2">
      <c r="A31" s="83"/>
      <c r="B31" s="84" t="s">
        <v>26</v>
      </c>
      <c r="C31" s="38"/>
      <c r="D31" s="38"/>
      <c r="E31" s="38"/>
      <c r="F31" s="38"/>
      <c r="G31" s="47"/>
      <c r="H31" s="47"/>
      <c r="I31" s="38"/>
      <c r="J31" s="38"/>
      <c r="K31" s="38"/>
      <c r="L31" s="38"/>
      <c r="M31" s="47"/>
      <c r="N31" s="47"/>
      <c r="O31" s="47"/>
      <c r="P31" s="47"/>
      <c r="Q31" s="38"/>
      <c r="R31" s="38"/>
      <c r="S31" s="38"/>
      <c r="T31" s="47"/>
      <c r="U31" s="47"/>
      <c r="V31" s="47"/>
      <c r="W31" s="47"/>
      <c r="X31" s="47"/>
      <c r="Y31" s="47"/>
      <c r="Z31" s="38"/>
      <c r="AA31" s="38"/>
      <c r="AB31" s="38"/>
      <c r="AC31" s="38"/>
      <c r="AD31" s="38"/>
      <c r="AE31" s="38"/>
      <c r="AF31" s="38"/>
      <c r="AG31" s="38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3">
      <c r="A34" s="1"/>
      <c r="B34" s="326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34" customFormat="1" ht="9" customHeight="1" x14ac:dyDescent="0.2">
      <c r="A35" s="1"/>
      <c r="B35" s="326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326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326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</sheetData>
  <mergeCells count="5">
    <mergeCell ref="B37:B38"/>
    <mergeCell ref="A30:B30"/>
    <mergeCell ref="B34:B35"/>
    <mergeCell ref="A1:B1"/>
    <mergeCell ref="A2:B2"/>
  </mergeCells>
  <phoneticPr fontId="0" type="noConversion"/>
  <conditionalFormatting sqref="C1:AD1">
    <cfRule type="expression" dxfId="1533" priority="468" stopIfTrue="1">
      <formula>(C2=TODAY())</formula>
    </cfRule>
    <cfRule type="expression" dxfId="1532" priority="469" stopIfTrue="1">
      <formula>OR(WEEKDAY(C2)=7,WEEKDAY(C2)=1,C2=fériés)</formula>
    </cfRule>
  </conditionalFormatting>
  <conditionalFormatting sqref="AE1:AG1">
    <cfRule type="expression" dxfId="1531" priority="470" stopIfTrue="1">
      <formula>OR(DAY(AE2)=1,DAY(AE2)=2,DAY(AE2)=3)</formula>
    </cfRule>
    <cfRule type="expression" dxfId="1530" priority="471" stopIfTrue="1">
      <formula>(AE2=TODAY())</formula>
    </cfRule>
    <cfRule type="expression" dxfId="1529" priority="472" stopIfTrue="1">
      <formula>OR(WEEKDAY(AE2)=7,WEEKDAY(AE2)=1,AE2=fériés)</formula>
    </cfRule>
  </conditionalFormatting>
  <conditionalFormatting sqref="C10:AD11 X6:AD9 C23:AD23 C19 X17:AD19 C25:AD29 C24 X24:AD24 C20:I20 K21:P21 C22:I22 W12:AD12 C16:I16 J19:K19 C13:P13 C14:K15 M14:P16 R13:AD16 C2:AD5">
    <cfRule type="expression" dxfId="1528" priority="566" stopIfTrue="1">
      <formula>OR(WEEKDAY(C2)=7,WEEKDAY(C2)=1,C2=fériés)</formula>
    </cfRule>
  </conditionalFormatting>
  <conditionalFormatting sqref="AE2:AG19 AE23:AG29">
    <cfRule type="expression" dxfId="1527" priority="567" stopIfTrue="1">
      <formula>OR(DAY(AE2)=1,DAY(AE2)=2,DAY(AE2)=3)</formula>
    </cfRule>
    <cfRule type="expression" dxfId="1526" priority="568" stopIfTrue="1">
      <formula>OR(WEEKDAY(AE2)=7,WEEKDAY(AE2)=1,AE2=fériés)</formula>
    </cfRule>
  </conditionalFormatting>
  <conditionalFormatting sqref="C25:E25">
    <cfRule type="expression" dxfId="1525" priority="106" stopIfTrue="1">
      <formula>OR(DAY(C25)=1,DAY(C25)=2,DAY(C25)=3)</formula>
    </cfRule>
    <cfRule type="expression" dxfId="1524" priority="107" stopIfTrue="1">
      <formula>OR(WEEKDAY(C25)=7,WEEKDAY(C25)=1,C25=fériés)</formula>
    </cfRule>
  </conditionalFormatting>
  <conditionalFormatting sqref="C25:E25">
    <cfRule type="expression" dxfId="1523" priority="105" stopIfTrue="1">
      <formula>OR(WEEKDAY(C25)=7,WEEKDAY(C25)=1,C25=fériés)</formula>
    </cfRule>
  </conditionalFormatting>
  <conditionalFormatting sqref="C25:E25">
    <cfRule type="expression" dxfId="1522" priority="104" stopIfTrue="1">
      <formula>OR(WEEKDAY(C25)=7,WEEKDAY(C25)=1,C25=fériés)</formula>
    </cfRule>
  </conditionalFormatting>
  <conditionalFormatting sqref="C25:E25">
    <cfRule type="expression" dxfId="1521" priority="103" stopIfTrue="1">
      <formula>OR(WEEKDAY(C25)=7,WEEKDAY(C25)=1,C25=fériés)</formula>
    </cfRule>
  </conditionalFormatting>
  <conditionalFormatting sqref="H25:L25">
    <cfRule type="expression" dxfId="1520" priority="101" stopIfTrue="1">
      <formula>OR(DAY(H25)=1,DAY(H25)=2,DAY(H25)=3)</formula>
    </cfRule>
    <cfRule type="expression" dxfId="1519" priority="102" stopIfTrue="1">
      <formula>OR(WEEKDAY(H25)=7,WEEKDAY(H25)=1,H25=fériés)</formula>
    </cfRule>
  </conditionalFormatting>
  <conditionalFormatting sqref="H25:L25">
    <cfRule type="expression" dxfId="1518" priority="100" stopIfTrue="1">
      <formula>OR(WEEKDAY(H25)=7,WEEKDAY(H25)=1,H25=fériés)</formula>
    </cfRule>
  </conditionalFormatting>
  <conditionalFormatting sqref="H25:L25">
    <cfRule type="expression" dxfId="1517" priority="99" stopIfTrue="1">
      <formula>OR(WEEKDAY(H25)=7,WEEKDAY(H25)=1,H25=fériés)</formula>
    </cfRule>
  </conditionalFormatting>
  <conditionalFormatting sqref="H25:L25">
    <cfRule type="expression" dxfId="1516" priority="98" stopIfTrue="1">
      <formula>OR(WEEKDAY(H25)=7,WEEKDAY(H25)=1,H25=fériés)</formula>
    </cfRule>
  </conditionalFormatting>
  <conditionalFormatting sqref="O25:S25">
    <cfRule type="expression" dxfId="1515" priority="96" stopIfTrue="1">
      <formula>OR(DAY(O25)=1,DAY(O25)=2,DAY(O25)=3)</formula>
    </cfRule>
    <cfRule type="expression" dxfId="1514" priority="97" stopIfTrue="1">
      <formula>OR(WEEKDAY(O25)=7,WEEKDAY(O25)=1,O25=fériés)</formula>
    </cfRule>
  </conditionalFormatting>
  <conditionalFormatting sqref="O25:S25">
    <cfRule type="expression" dxfId="1513" priority="95" stopIfTrue="1">
      <formula>OR(WEEKDAY(O25)=7,WEEKDAY(O25)=1,O25=fériés)</formula>
    </cfRule>
  </conditionalFormatting>
  <conditionalFormatting sqref="O25:S25">
    <cfRule type="expression" dxfId="1512" priority="94" stopIfTrue="1">
      <formula>OR(WEEKDAY(O25)=7,WEEKDAY(O25)=1,O25=fériés)</formula>
    </cfRule>
  </conditionalFormatting>
  <conditionalFormatting sqref="O25:S25">
    <cfRule type="expression" dxfId="1511" priority="93" stopIfTrue="1">
      <formula>OR(WEEKDAY(O25)=7,WEEKDAY(O25)=1,O25=fériés)</formula>
    </cfRule>
  </conditionalFormatting>
  <conditionalFormatting sqref="H22:I22 K21:L21">
    <cfRule type="expression" dxfId="1510" priority="91" stopIfTrue="1">
      <formula>OR(DAY(H21)=1,DAY(H21)=2,DAY(H21)=3)</formula>
    </cfRule>
    <cfRule type="expression" dxfId="1509" priority="92" stopIfTrue="1">
      <formula>OR(WEEKDAY(H21)=7,WEEKDAY(H21)=1,H21=fériés)</formula>
    </cfRule>
  </conditionalFormatting>
  <conditionalFormatting sqref="H22:I22 K21:L21">
    <cfRule type="expression" dxfId="1508" priority="90" stopIfTrue="1">
      <formula>OR(WEEKDAY(H21)=7,WEEKDAY(H21)=1,H21=fériés)</formula>
    </cfRule>
  </conditionalFormatting>
  <conditionalFormatting sqref="H22:I22 K21:L21">
    <cfRule type="expression" dxfId="1507" priority="89" stopIfTrue="1">
      <formula>OR(WEEKDAY(H21)=7,WEEKDAY(H21)=1,H21=fériés)</formula>
    </cfRule>
  </conditionalFormatting>
  <conditionalFormatting sqref="H22:I22 K21:L21">
    <cfRule type="expression" dxfId="1506" priority="88" stopIfTrue="1">
      <formula>OR(WEEKDAY(H21)=7,WEEKDAY(H21)=1,H21=fériés)</formula>
    </cfRule>
  </conditionalFormatting>
  <conditionalFormatting sqref="O21:P21">
    <cfRule type="expression" dxfId="1505" priority="86" stopIfTrue="1">
      <formula>OR(DAY(O21)=1,DAY(O21)=2,DAY(O21)=3)</formula>
    </cfRule>
    <cfRule type="expression" dxfId="1504" priority="87" stopIfTrue="1">
      <formula>OR(WEEKDAY(O21)=7,WEEKDAY(O21)=1,O21=fériés)</formula>
    </cfRule>
  </conditionalFormatting>
  <conditionalFormatting sqref="O21:P21">
    <cfRule type="expression" dxfId="1503" priority="85" stopIfTrue="1">
      <formula>OR(WEEKDAY(O21)=7,WEEKDAY(O21)=1,O21=fériés)</formula>
    </cfRule>
  </conditionalFormatting>
  <conditionalFormatting sqref="O21:P21">
    <cfRule type="expression" dxfId="1502" priority="84" stopIfTrue="1">
      <formula>OR(WEEKDAY(O21)=7,WEEKDAY(O21)=1,O21=fériés)</formula>
    </cfRule>
  </conditionalFormatting>
  <conditionalFormatting sqref="O21:P21">
    <cfRule type="expression" dxfId="1501" priority="83" stopIfTrue="1">
      <formula>OR(WEEKDAY(O21)=7,WEEKDAY(O21)=1,O21=fériés)</formula>
    </cfRule>
  </conditionalFormatting>
  <conditionalFormatting sqref="H3:L3">
    <cfRule type="expression" dxfId="1500" priority="60" stopIfTrue="1">
      <formula>OR(WEEKDAY(H3)=7,WEEKDAY(H3)=1,H3=fériés)</formula>
    </cfRule>
  </conditionalFormatting>
  <conditionalFormatting sqref="O3:S3">
    <cfRule type="expression" dxfId="1499" priority="55" stopIfTrue="1">
      <formula>OR(WEEKDAY(O3)=7,WEEKDAY(O3)=1,O3=fériés)</formula>
    </cfRule>
  </conditionalFormatting>
  <conditionalFormatting sqref="C3:E3">
    <cfRule type="expression" dxfId="1498" priority="50" stopIfTrue="1">
      <formula>OR(WEEKDAY(C3)=7,WEEKDAY(C3)=1,C3=fériés)</formula>
    </cfRule>
  </conditionalFormatting>
  <conditionalFormatting sqref="H3:L3">
    <cfRule type="expression" dxfId="1497" priority="61" stopIfTrue="1">
      <formula>OR(DAY(H3)=1,DAY(H3)=2,DAY(H3)=3)</formula>
    </cfRule>
    <cfRule type="expression" dxfId="1496" priority="62" stopIfTrue="1">
      <formula>OR(WEEKDAY(H3)=7,WEEKDAY(H3)=1,H3=fériés)</formula>
    </cfRule>
  </conditionalFormatting>
  <conditionalFormatting sqref="H3:L3">
    <cfRule type="expression" dxfId="1495" priority="59" stopIfTrue="1">
      <formula>OR(WEEKDAY(H3)=7,WEEKDAY(H3)=1,H3=fériés)</formula>
    </cfRule>
  </conditionalFormatting>
  <conditionalFormatting sqref="H3:L3">
    <cfRule type="expression" dxfId="1494" priority="58" stopIfTrue="1">
      <formula>OR(WEEKDAY(H3)=7,WEEKDAY(H3)=1,H3=fériés)</formula>
    </cfRule>
  </conditionalFormatting>
  <conditionalFormatting sqref="O3:S3">
    <cfRule type="expression" dxfId="1493" priority="56" stopIfTrue="1">
      <formula>OR(DAY(O3)=1,DAY(O3)=2,DAY(O3)=3)</formula>
    </cfRule>
    <cfRule type="expression" dxfId="1492" priority="57" stopIfTrue="1">
      <formula>OR(WEEKDAY(O3)=7,WEEKDAY(O3)=1,O3=fériés)</formula>
    </cfRule>
  </conditionalFormatting>
  <conditionalFormatting sqref="O3:S3">
    <cfRule type="expression" dxfId="1491" priority="54" stopIfTrue="1">
      <formula>OR(WEEKDAY(O3)=7,WEEKDAY(O3)=1,O3=fériés)</formula>
    </cfRule>
  </conditionalFormatting>
  <conditionalFormatting sqref="O3:S3">
    <cfRule type="expression" dxfId="1490" priority="53" stopIfTrue="1">
      <formula>OR(WEEKDAY(O3)=7,WEEKDAY(O3)=1,O3=fériés)</formula>
    </cfRule>
  </conditionalFormatting>
  <conditionalFormatting sqref="C3:E3">
    <cfRule type="expression" dxfId="1489" priority="51" stopIfTrue="1">
      <formula>OR(DAY(C3)=1,DAY(C3)=2,DAY(C3)=3)</formula>
    </cfRule>
    <cfRule type="expression" dxfId="1488" priority="52" stopIfTrue="1">
      <formula>OR(WEEKDAY(C3)=7,WEEKDAY(C3)=1,C3=fériés)</formula>
    </cfRule>
  </conditionalFormatting>
  <conditionalFormatting sqref="C3:E3">
    <cfRule type="expression" dxfId="1487" priority="49" stopIfTrue="1">
      <formula>OR(WEEKDAY(C3)=7,WEEKDAY(C3)=1,C3=fériés)</formula>
    </cfRule>
  </conditionalFormatting>
  <conditionalFormatting sqref="C3:E3">
    <cfRule type="expression" dxfId="1486" priority="48" stopIfTrue="1">
      <formula>OR(WEEKDAY(C3)=7,WEEKDAY(C3)=1,C3=fériés)</formula>
    </cfRule>
  </conditionalFormatting>
  <conditionalFormatting sqref="C28:E28">
    <cfRule type="expression" dxfId="1485" priority="46" stopIfTrue="1">
      <formula>OR(DAY(C28)=1,DAY(C28)=2,DAY(C28)=3)</formula>
    </cfRule>
    <cfRule type="expression" dxfId="1484" priority="47" stopIfTrue="1">
      <formula>OR(WEEKDAY(C28)=7,WEEKDAY(C28)=1,C28=fériés)</formula>
    </cfRule>
  </conditionalFormatting>
  <conditionalFormatting sqref="C28:E28">
    <cfRule type="expression" dxfId="1483" priority="45" stopIfTrue="1">
      <formula>OR(WEEKDAY(C28)=7,WEEKDAY(C28)=1,C28=fériés)</formula>
    </cfRule>
  </conditionalFormatting>
  <conditionalFormatting sqref="C28:E28">
    <cfRule type="expression" dxfId="1482" priority="44" stopIfTrue="1">
      <formula>OR(WEEKDAY(C28)=7,WEEKDAY(C28)=1,C28=fériés)</formula>
    </cfRule>
  </conditionalFormatting>
  <conditionalFormatting sqref="C28:E28">
    <cfRule type="expression" dxfId="1481" priority="43" stopIfTrue="1">
      <formula>OR(WEEKDAY(C28)=7,WEEKDAY(C28)=1,C28=fériés)</formula>
    </cfRule>
  </conditionalFormatting>
  <conditionalFormatting sqref="H28:L28">
    <cfRule type="expression" dxfId="1480" priority="41" stopIfTrue="1">
      <formula>OR(DAY(H28)=1,DAY(H28)=2,DAY(H28)=3)</formula>
    </cfRule>
    <cfRule type="expression" dxfId="1479" priority="42" stopIfTrue="1">
      <formula>OR(WEEKDAY(H28)=7,WEEKDAY(H28)=1,H28=fériés)</formula>
    </cfRule>
  </conditionalFormatting>
  <conditionalFormatting sqref="H28:L28">
    <cfRule type="expression" dxfId="1478" priority="40" stopIfTrue="1">
      <formula>OR(WEEKDAY(H28)=7,WEEKDAY(H28)=1,H28=fériés)</formula>
    </cfRule>
  </conditionalFormatting>
  <conditionalFormatting sqref="H28:L28">
    <cfRule type="expression" dxfId="1477" priority="39" stopIfTrue="1">
      <formula>OR(WEEKDAY(H28)=7,WEEKDAY(H28)=1,H28=fériés)</formula>
    </cfRule>
  </conditionalFormatting>
  <conditionalFormatting sqref="H28:L28">
    <cfRule type="expression" dxfId="1476" priority="38" stopIfTrue="1">
      <formula>OR(WEEKDAY(H28)=7,WEEKDAY(H28)=1,H28=fériés)</formula>
    </cfRule>
  </conditionalFormatting>
  <conditionalFormatting sqref="O28:S28">
    <cfRule type="expression" dxfId="1475" priority="36" stopIfTrue="1">
      <formula>OR(DAY(O28)=1,DAY(O28)=2,DAY(O28)=3)</formula>
    </cfRule>
    <cfRule type="expression" dxfId="1474" priority="37" stopIfTrue="1">
      <formula>OR(WEEKDAY(O28)=7,WEEKDAY(O28)=1,O28=fériés)</formula>
    </cfRule>
  </conditionalFormatting>
  <conditionalFormatting sqref="O28:S28">
    <cfRule type="expression" dxfId="1473" priority="35" stopIfTrue="1">
      <formula>OR(WEEKDAY(O28)=7,WEEKDAY(O28)=1,O28=fériés)</formula>
    </cfRule>
  </conditionalFormatting>
  <conditionalFormatting sqref="O28:S28">
    <cfRule type="expression" dxfId="1472" priority="34" stopIfTrue="1">
      <formula>OR(WEEKDAY(O28)=7,WEEKDAY(O28)=1,O28=fériés)</formula>
    </cfRule>
  </conditionalFormatting>
  <conditionalFormatting sqref="O28:S28">
    <cfRule type="expression" dxfId="1471" priority="33" stopIfTrue="1">
      <formula>OR(WEEKDAY(O28)=7,WEEKDAY(O28)=1,O28=fériés)</formula>
    </cfRule>
  </conditionalFormatting>
  <conditionalFormatting sqref="C10">
    <cfRule type="expression" dxfId="1470" priority="32" stopIfTrue="1">
      <formula>OR(WEEKDAY(C10)=7,WEEKDAY(C10)=1,C10=fériés)</formula>
    </cfRule>
  </conditionalFormatting>
  <conditionalFormatting sqref="C16">
    <cfRule type="expression" dxfId="1469" priority="31" stopIfTrue="1">
      <formula>OR(WEEKDAY(C16)=7,WEEKDAY(C16)=1,C16=fériés)</formula>
    </cfRule>
  </conditionalFormatting>
  <conditionalFormatting sqref="C24">
    <cfRule type="expression" dxfId="1468" priority="28" stopIfTrue="1">
      <formula>OR(WEEKDAY(C24)=7,WEEKDAY(C24)=1,C24=fériés)</formula>
    </cfRule>
  </conditionalFormatting>
  <conditionalFormatting sqref="C6:W9">
    <cfRule type="expression" dxfId="1467" priority="27" stopIfTrue="1">
      <formula>OR(WEEKDAY(C6)=7,WEEKDAY(C6)=1,C6=fériés)</formula>
    </cfRule>
  </conditionalFormatting>
  <conditionalFormatting sqref="C6:W9">
    <cfRule type="expression" dxfId="1466" priority="26" stopIfTrue="1">
      <formula>OR(WEEKDAY(C6)=7,WEEKDAY(C6)=1,C6=fériés)</formula>
    </cfRule>
  </conditionalFormatting>
  <conditionalFormatting sqref="C6:W9">
    <cfRule type="expression" dxfId="1465" priority="25" stopIfTrue="1">
      <formula>OR(WEEKDAY(C6)=7,WEEKDAY(C6)=1,C6=fériés)</formula>
    </cfRule>
  </conditionalFormatting>
  <conditionalFormatting sqref="D17:W19">
    <cfRule type="expression" dxfId="1464" priority="24" stopIfTrue="1">
      <formula>OR(WEEKDAY(D17)=7,WEEKDAY(D17)=1,D17=fériés)</formula>
    </cfRule>
  </conditionalFormatting>
  <conditionalFormatting sqref="D17:W19">
    <cfRule type="expression" dxfId="1463" priority="23" stopIfTrue="1">
      <formula>OR(WEEKDAY(D17)=7,WEEKDAY(D17)=1,D17=fériés)</formula>
    </cfRule>
  </conditionalFormatting>
  <conditionalFormatting sqref="D17:W19">
    <cfRule type="expression" dxfId="1462" priority="22" stopIfTrue="1">
      <formula>OR(WEEKDAY(D17)=7,WEEKDAY(D17)=1,D17=fériés)</formula>
    </cfRule>
  </conditionalFormatting>
  <conditionalFormatting sqref="D24:W24">
    <cfRule type="expression" dxfId="1461" priority="21" stopIfTrue="1">
      <formula>OR(WEEKDAY(D24)=7,WEEKDAY(D24)=1,D24=fériés)</formula>
    </cfRule>
  </conditionalFormatting>
  <conditionalFormatting sqref="D24:W24">
    <cfRule type="expression" dxfId="1460" priority="20" stopIfTrue="1">
      <formula>OR(WEEKDAY(D24)=7,WEEKDAY(D24)=1,D24=fériés)</formula>
    </cfRule>
  </conditionalFormatting>
  <conditionalFormatting sqref="D24:W24">
    <cfRule type="expression" dxfId="1459" priority="19" stopIfTrue="1">
      <formula>OR(WEEKDAY(D24)=7,WEEKDAY(D24)=1,D24=fériés)</formula>
    </cfRule>
  </conditionalFormatting>
  <conditionalFormatting sqref="I21:J21">
    <cfRule type="expression" dxfId="1458" priority="17" stopIfTrue="1">
      <formula>OR(WEEKDAY(I21)=7,WEEKDAY(I21)=1,I21=fériés)</formula>
    </cfRule>
  </conditionalFormatting>
  <conditionalFormatting sqref="C12:V12">
    <cfRule type="expression" dxfId="1457" priority="14" stopIfTrue="1">
      <formula>OR(WEEKDAY(C12)=7,WEEKDAY(C12)=1,C12=fériés)</formula>
    </cfRule>
  </conditionalFormatting>
  <conditionalFormatting sqref="C12:V12">
    <cfRule type="expression" dxfId="1456" priority="13" stopIfTrue="1">
      <formula>OR(WEEKDAY(C12)=7,WEEKDAY(C12)=1,C12=fériés)</formula>
    </cfRule>
  </conditionalFormatting>
  <conditionalFormatting sqref="C12:V12">
    <cfRule type="expression" dxfId="1455" priority="12" stopIfTrue="1">
      <formula>OR(WEEKDAY(C12)=7,WEEKDAY(C12)=1,C12=fériés)</formula>
    </cfRule>
  </conditionalFormatting>
  <conditionalFormatting sqref="C17:C18">
    <cfRule type="expression" dxfId="1454" priority="11" stopIfTrue="1">
      <formula>OR(WEEKDAY(C17)=7,WEEKDAY(C17)=1,C17=fériés)</formula>
    </cfRule>
  </conditionalFormatting>
  <conditionalFormatting sqref="C17:C18">
    <cfRule type="expression" dxfId="1453" priority="10" stopIfTrue="1">
      <formula>OR(WEEKDAY(C17)=7,WEEKDAY(C17)=1,C17=fériés)</formula>
    </cfRule>
  </conditionalFormatting>
  <conditionalFormatting sqref="C17:C18">
    <cfRule type="expression" dxfId="1452" priority="9" stopIfTrue="1">
      <formula>OR(WEEKDAY(C17)=7,WEEKDAY(C17)=1,C17=fériés)</formula>
    </cfRule>
  </conditionalFormatting>
  <conditionalFormatting sqref="X20:AG22">
    <cfRule type="expression" dxfId="1451" priority="8" stopIfTrue="1">
      <formula>OR(WEEKDAY(X20)=7,WEEKDAY(X20)=1,X20=fériés)</formula>
    </cfRule>
  </conditionalFormatting>
  <conditionalFormatting sqref="J20:W20">
    <cfRule type="expression" dxfId="1450" priority="7" stopIfTrue="1">
      <formula>OR(WEEKDAY(J20)=7,WEEKDAY(J20)=1,J20=fériés)</formula>
    </cfRule>
  </conditionalFormatting>
  <conditionalFormatting sqref="C21:H21">
    <cfRule type="expression" dxfId="1449" priority="6" stopIfTrue="1">
      <formula>OR(WEEKDAY(C21)=7,WEEKDAY(C21)=1,C21=fériés)</formula>
    </cfRule>
  </conditionalFormatting>
  <conditionalFormatting sqref="Q21:W21">
    <cfRule type="expression" dxfId="1448" priority="5" stopIfTrue="1">
      <formula>OR(WEEKDAY(Q21)=7,WEEKDAY(Q21)=1,Q21=fériés)</formula>
    </cfRule>
  </conditionalFormatting>
  <conditionalFormatting sqref="J22:W22">
    <cfRule type="expression" dxfId="1447" priority="4" stopIfTrue="1">
      <formula>OR(WEEKDAY(J22)=7,WEEKDAY(J22)=1,J22=fériés)</formula>
    </cfRule>
  </conditionalFormatting>
  <conditionalFormatting sqref="J16">
    <cfRule type="expression" dxfId="1446" priority="3" stopIfTrue="1">
      <formula>OR(WEEKDAY(J16)=7,WEEKDAY(J16)=1,J16=fériés)</formula>
    </cfRule>
  </conditionalFormatting>
  <conditionalFormatting sqref="L14:L16">
    <cfRule type="expression" dxfId="1445" priority="2" stopIfTrue="1">
      <formula>OR(WEEKDAY(L14)=7,WEEKDAY(L14)=1,L14=fériés)</formula>
    </cfRule>
  </conditionalFormatting>
  <conditionalFormatting sqref="Q13:Q16">
    <cfRule type="expression" dxfId="1444" priority="1" stopIfTrue="1">
      <formula>OR(WEEKDAY(Q13)=7,WEEKDAY(Q13)=1,Q13=fériés)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décembre 2013&amp;R&amp;D - &amp;T</oddHeader>
    <oddFooter xml:space="preserve">&amp;L&amp;12 :  :  :  : &amp;C&amp;12 :  :  :  : &amp;R&amp;12 :  :  :  : 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8">
    <pageSetUpPr fitToPage="1"/>
  </sheetPr>
  <dimension ref="A1:AG40"/>
  <sheetViews>
    <sheetView showZeros="0" zoomScale="80" zoomScaleNormal="80" workbookViewId="0">
      <pane xSplit="2" ySplit="2" topLeftCell="J5" activePane="bottomRight" state="frozen"/>
      <selection activeCell="M22" sqref="M22"/>
      <selection pane="topRight" activeCell="M22" sqref="M22"/>
      <selection pane="bottomLeft" activeCell="M22" sqref="M22"/>
      <selection pane="bottomRight" activeCell="O22" sqref="O22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0">
        <f>DATE(Accueil!C2,13,1)</f>
        <v>46023</v>
      </c>
      <c r="B1" s="321"/>
      <c r="C1" s="2" t="str">
        <f>INDEX({"D";"L";"M";"M";"J";"V";"S"},WEEKDAY(C2))</f>
        <v>J</v>
      </c>
      <c r="D1" s="174" t="str">
        <f>INDEX({"D";"L";"M";"M";"J";"V";"S"},WEEKDAY(D2))</f>
        <v>V</v>
      </c>
      <c r="E1" s="2" t="str">
        <f>INDEX({"D";"L";"M";"M";"J";"V";"S"},WEEKDAY(E2))</f>
        <v>S</v>
      </c>
      <c r="F1" s="2" t="str">
        <f>INDEX({"D";"L";"M";"M";"J";"V";"S"},WEEKDAY(F2))</f>
        <v>D</v>
      </c>
      <c r="G1" s="2" t="str">
        <f>INDEX({"D";"L";"M";"M";"J";"V";"S"},WEEKDAY(G2))</f>
        <v>L</v>
      </c>
      <c r="H1" s="2" t="str">
        <f>INDEX({"D";"L";"M";"M";"J";"V";"S"},WEEKDAY(H2))</f>
        <v>M</v>
      </c>
      <c r="I1" s="2" t="str">
        <f>INDEX({"D";"L";"M";"M";"J";"V";"S"},WEEKDAY(I2))</f>
        <v>M</v>
      </c>
      <c r="J1" s="2" t="str">
        <f>INDEX({"D";"L";"M";"M";"J";"V";"S"},WEEKDAY(J2))</f>
        <v>J</v>
      </c>
      <c r="K1" s="2" t="str">
        <f>INDEX({"D";"L";"M";"M";"J";"V";"S"},WEEKDAY(K2))</f>
        <v>V</v>
      </c>
      <c r="L1" s="2" t="str">
        <f>INDEX({"D";"L";"M";"M";"J";"V";"S"},WEEKDAY(L2))</f>
        <v>S</v>
      </c>
      <c r="M1" s="2" t="str">
        <f>INDEX({"D";"L";"M";"M";"J";"V";"S"},WEEKDAY(M2))</f>
        <v>D</v>
      </c>
      <c r="N1" s="2" t="str">
        <f>INDEX({"D";"L";"M";"M";"J";"V";"S"},WEEKDAY(N2))</f>
        <v>L</v>
      </c>
      <c r="O1" s="2" t="str">
        <f>INDEX({"D";"L";"M";"M";"J";"V";"S"},WEEKDAY(O2))</f>
        <v>M</v>
      </c>
      <c r="P1" s="2" t="str">
        <f>INDEX({"D";"L";"M";"M";"J";"V";"S"},WEEKDAY(P2))</f>
        <v>M</v>
      </c>
      <c r="Q1" s="2" t="str">
        <f>INDEX({"D";"L";"M";"M";"J";"V";"S"},WEEKDAY(Q2))</f>
        <v>J</v>
      </c>
      <c r="R1" s="2" t="str">
        <f>INDEX({"D";"L";"M";"M";"J";"V";"S"},WEEKDAY(R2))</f>
        <v>V</v>
      </c>
      <c r="S1" s="2" t="str">
        <f>INDEX({"D";"L";"M";"M";"J";"V";"S"},WEEKDAY(S2))</f>
        <v>S</v>
      </c>
      <c r="T1" s="2" t="str">
        <f>INDEX({"D";"L";"M";"M";"J";"V";"S"},WEEKDAY(T2))</f>
        <v>D</v>
      </c>
      <c r="U1" s="2" t="str">
        <f>INDEX({"D";"L";"M";"M";"J";"V";"S"},WEEKDAY(U2))</f>
        <v>L</v>
      </c>
      <c r="V1" s="2" t="str">
        <f>INDEX({"D";"L";"M";"M";"J";"V";"S"},WEEKDAY(V2))</f>
        <v>M</v>
      </c>
      <c r="W1" s="2" t="str">
        <f>INDEX({"D";"L";"M";"M";"J";"V";"S"},WEEKDAY(W2))</f>
        <v>M</v>
      </c>
      <c r="X1" s="2" t="str">
        <f>INDEX({"D";"L";"M";"M";"J";"V";"S"},WEEKDAY(X2))</f>
        <v>J</v>
      </c>
      <c r="Y1" s="2" t="str">
        <f>INDEX({"D";"L";"M";"M";"J";"V";"S"},WEEKDAY(Y2))</f>
        <v>V</v>
      </c>
      <c r="Z1" s="2" t="str">
        <f>INDEX({"D";"L";"M";"M";"J";"V";"S"},WEEKDAY(Z2))</f>
        <v>S</v>
      </c>
      <c r="AA1" s="2" t="str">
        <f>INDEX({"D";"L";"M";"M";"J";"V";"S"},WEEKDAY(AA2))</f>
        <v>D</v>
      </c>
      <c r="AB1" s="2" t="str">
        <f>INDEX({"D";"L";"M";"M";"J";"V";"S"},WEEKDAY(AB2))</f>
        <v>L</v>
      </c>
      <c r="AC1" s="2" t="str">
        <f>INDEX({"D";"L";"M";"M";"J";"V";"S"},WEEKDAY(AC2))</f>
        <v>M</v>
      </c>
      <c r="AD1" s="2" t="str">
        <f>INDEX({"D";"L";"M";"M";"J";"V";"S"},WEEKDAY(AD2))</f>
        <v>M</v>
      </c>
      <c r="AE1" s="2" t="str">
        <f>INDEX({"D";"L";"M";"M";"J";"V";"S"},WEEKDAY(AE2))</f>
        <v>J</v>
      </c>
      <c r="AF1" s="2" t="str">
        <f>INDEX({"D";"L";"M";"M";"J";"V";"S"},WEEKDAY(AF2))</f>
        <v>V</v>
      </c>
      <c r="AG1" s="2" t="str">
        <f>INDEX({"D";"L";"M";"M";"J";"V";"S"},WEEKDAY(AG2))</f>
        <v>S</v>
      </c>
    </row>
    <row r="2" spans="1:33" ht="18" customHeight="1" x14ac:dyDescent="0.2">
      <c r="A2" s="324" t="str">
        <f>Accueil!J2</f>
        <v>Toulouse-Lautrec</v>
      </c>
      <c r="B2" s="325"/>
      <c r="C2" s="5">
        <f>A1</f>
        <v>46023</v>
      </c>
      <c r="D2" s="5">
        <f t="shared" ref="D2:AG2" si="0">C2+1</f>
        <v>46024</v>
      </c>
      <c r="E2" s="5">
        <f t="shared" si="0"/>
        <v>46025</v>
      </c>
      <c r="F2" s="5">
        <f t="shared" si="0"/>
        <v>46026</v>
      </c>
      <c r="G2" s="5">
        <f t="shared" si="0"/>
        <v>46027</v>
      </c>
      <c r="H2" s="5">
        <f t="shared" si="0"/>
        <v>46028</v>
      </c>
      <c r="I2" s="5">
        <f t="shared" si="0"/>
        <v>46029</v>
      </c>
      <c r="J2" s="5">
        <f t="shared" si="0"/>
        <v>46030</v>
      </c>
      <c r="K2" s="5">
        <f t="shared" si="0"/>
        <v>46031</v>
      </c>
      <c r="L2" s="5">
        <f t="shared" si="0"/>
        <v>46032</v>
      </c>
      <c r="M2" s="5">
        <f t="shared" si="0"/>
        <v>46033</v>
      </c>
      <c r="N2" s="5">
        <f t="shared" si="0"/>
        <v>46034</v>
      </c>
      <c r="O2" s="5">
        <f t="shared" si="0"/>
        <v>46035</v>
      </c>
      <c r="P2" s="5">
        <f t="shared" si="0"/>
        <v>46036</v>
      </c>
      <c r="Q2" s="5">
        <f t="shared" si="0"/>
        <v>46037</v>
      </c>
      <c r="R2" s="5">
        <f t="shared" si="0"/>
        <v>46038</v>
      </c>
      <c r="S2" s="5">
        <f t="shared" si="0"/>
        <v>46039</v>
      </c>
      <c r="T2" s="5">
        <f t="shared" si="0"/>
        <v>46040</v>
      </c>
      <c r="U2" s="5">
        <f t="shared" si="0"/>
        <v>46041</v>
      </c>
      <c r="V2" s="5">
        <f t="shared" si="0"/>
        <v>46042</v>
      </c>
      <c r="W2" s="5">
        <f t="shared" si="0"/>
        <v>46043</v>
      </c>
      <c r="X2" s="5">
        <f t="shared" si="0"/>
        <v>46044</v>
      </c>
      <c r="Y2" s="5">
        <f t="shared" si="0"/>
        <v>46045</v>
      </c>
      <c r="Z2" s="5">
        <f t="shared" si="0"/>
        <v>46046</v>
      </c>
      <c r="AA2" s="5">
        <f t="shared" si="0"/>
        <v>46047</v>
      </c>
      <c r="AB2" s="5">
        <f t="shared" si="0"/>
        <v>46048</v>
      </c>
      <c r="AC2" s="5">
        <f t="shared" si="0"/>
        <v>46049</v>
      </c>
      <c r="AD2" s="5">
        <f t="shared" si="0"/>
        <v>46050</v>
      </c>
      <c r="AE2" s="5">
        <f t="shared" si="0"/>
        <v>46051</v>
      </c>
      <c r="AF2" s="5">
        <f t="shared" si="0"/>
        <v>46052</v>
      </c>
      <c r="AG2" s="5">
        <f t="shared" si="0"/>
        <v>46053</v>
      </c>
    </row>
    <row r="3" spans="1:33" ht="18" customHeight="1" x14ac:dyDescent="0.25">
      <c r="A3" s="134" t="str">
        <f>Classes!A3</f>
        <v>T CF</v>
      </c>
      <c r="B3" s="136"/>
      <c r="C3" s="232"/>
      <c r="D3" s="232"/>
      <c r="E3" s="231"/>
      <c r="F3" s="231"/>
      <c r="G3" s="230"/>
      <c r="H3" s="230"/>
      <c r="I3" s="230"/>
      <c r="J3" s="230"/>
      <c r="K3" s="230"/>
      <c r="L3" s="231"/>
      <c r="M3" s="231"/>
      <c r="N3" s="230"/>
      <c r="O3" s="230"/>
      <c r="P3" s="230"/>
      <c r="Q3" s="230"/>
      <c r="R3" s="230"/>
      <c r="S3" s="231"/>
      <c r="T3" s="231"/>
      <c r="U3" s="230"/>
      <c r="V3" s="230"/>
      <c r="W3" s="230"/>
      <c r="X3" s="230"/>
      <c r="Y3" s="230"/>
      <c r="Z3" s="231"/>
      <c r="AA3" s="231"/>
      <c r="AB3" s="230"/>
      <c r="AC3" s="230"/>
      <c r="AD3" s="230"/>
      <c r="AE3" s="230"/>
      <c r="AF3" s="230"/>
      <c r="AG3" s="231"/>
    </row>
    <row r="4" spans="1:33" ht="18" customHeight="1" x14ac:dyDescent="0.25">
      <c r="A4" s="134" t="str">
        <f>Classes!A4</f>
        <v>T EPC</v>
      </c>
      <c r="B4" s="136"/>
      <c r="C4" s="232"/>
      <c r="D4" s="232"/>
      <c r="E4" s="231"/>
      <c r="F4" s="231"/>
      <c r="G4" s="230"/>
      <c r="H4" s="230"/>
      <c r="I4" s="230"/>
      <c r="J4" s="230"/>
      <c r="K4" s="230"/>
      <c r="L4" s="231"/>
      <c r="M4" s="231"/>
      <c r="N4" s="230"/>
      <c r="O4" s="230"/>
      <c r="P4" s="230"/>
      <c r="Q4" s="230"/>
      <c r="R4" s="230"/>
      <c r="S4" s="231"/>
      <c r="T4" s="231"/>
      <c r="U4" s="230"/>
      <c r="V4" s="230"/>
      <c r="W4" s="230"/>
      <c r="X4" s="230"/>
      <c r="Y4" s="230"/>
      <c r="Z4" s="231"/>
      <c r="AA4" s="231"/>
      <c r="AB4" s="230"/>
      <c r="AC4" s="230"/>
      <c r="AD4" s="246"/>
      <c r="AE4" s="230"/>
      <c r="AF4" s="230"/>
      <c r="AG4" s="231"/>
    </row>
    <row r="5" spans="1:33" ht="18" customHeight="1" x14ac:dyDescent="0.25">
      <c r="A5" s="134" t="str">
        <f>Classes!A5</f>
        <v>T PSR</v>
      </c>
      <c r="B5" s="136"/>
      <c r="C5" s="232"/>
      <c r="D5" s="232"/>
      <c r="E5" s="231"/>
      <c r="F5" s="231"/>
      <c r="G5" s="230"/>
      <c r="H5" s="230"/>
      <c r="I5" s="230"/>
      <c r="J5" s="230"/>
      <c r="K5" s="230"/>
      <c r="L5" s="231"/>
      <c r="M5" s="231"/>
      <c r="N5" s="230"/>
      <c r="O5" s="230"/>
      <c r="P5" s="230"/>
      <c r="Q5" s="230"/>
      <c r="R5" s="230"/>
      <c r="S5" s="234"/>
      <c r="T5" s="234"/>
      <c r="U5" s="233"/>
      <c r="V5" s="233"/>
      <c r="W5" s="233"/>
      <c r="X5" s="230"/>
      <c r="Y5" s="230"/>
      <c r="Z5" s="234"/>
      <c r="AA5" s="234"/>
      <c r="AB5" s="233"/>
      <c r="AC5" s="233"/>
      <c r="AD5" s="233"/>
      <c r="AE5" s="230"/>
      <c r="AF5" s="230"/>
      <c r="AG5" s="231"/>
    </row>
    <row r="6" spans="1:33" ht="18" customHeight="1" x14ac:dyDescent="0.25">
      <c r="A6" s="134" t="str">
        <f>Classes!A6</f>
        <v>1 AGORA</v>
      </c>
      <c r="B6" s="136"/>
      <c r="C6" s="232"/>
      <c r="D6" s="232"/>
      <c r="E6" s="231"/>
      <c r="F6" s="231"/>
      <c r="G6" s="230"/>
      <c r="H6" s="230"/>
      <c r="I6" s="230"/>
      <c r="J6" s="230"/>
      <c r="K6" s="230"/>
      <c r="L6" s="231"/>
      <c r="M6" s="231"/>
      <c r="N6" s="230"/>
      <c r="O6" s="230"/>
      <c r="P6" s="230"/>
      <c r="Q6" s="230"/>
      <c r="R6" s="230"/>
      <c r="S6" s="231"/>
      <c r="T6" s="231"/>
      <c r="U6" s="230"/>
      <c r="V6" s="230"/>
      <c r="W6" s="230"/>
      <c r="X6" s="230"/>
      <c r="Y6" s="230"/>
      <c r="Z6" s="231"/>
      <c r="AA6" s="231"/>
      <c r="AB6" s="230"/>
      <c r="AC6" s="230"/>
      <c r="AD6" s="246"/>
      <c r="AE6" s="230"/>
      <c r="AF6" s="230"/>
      <c r="AG6" s="231"/>
    </row>
    <row r="7" spans="1:33" ht="18" customHeight="1" x14ac:dyDescent="0.25">
      <c r="A7" s="134" t="str">
        <f>Classes!A7</f>
        <v>1 MA</v>
      </c>
      <c r="B7" s="137"/>
      <c r="C7" s="232"/>
      <c r="D7" s="232"/>
      <c r="E7" s="231"/>
      <c r="F7" s="231"/>
      <c r="G7" s="230"/>
      <c r="H7" s="230"/>
      <c r="I7" s="230"/>
      <c r="J7" s="230"/>
      <c r="K7" s="230"/>
      <c r="L7" s="231"/>
      <c r="M7" s="231"/>
      <c r="N7" s="230"/>
      <c r="O7" s="230"/>
      <c r="P7" s="230"/>
      <c r="Q7" s="230"/>
      <c r="R7" s="230"/>
      <c r="S7" s="231"/>
      <c r="T7" s="231"/>
      <c r="U7" s="230"/>
      <c r="V7" s="230"/>
      <c r="W7" s="230"/>
      <c r="X7" s="230"/>
      <c r="Y7" s="230"/>
      <c r="Z7" s="231"/>
      <c r="AA7" s="231"/>
      <c r="AB7" s="230"/>
      <c r="AC7" s="230"/>
      <c r="AD7" s="230"/>
      <c r="AE7" s="230"/>
      <c r="AF7" s="230"/>
      <c r="AG7" s="231"/>
    </row>
    <row r="8" spans="1:33" ht="18" customHeight="1" x14ac:dyDescent="0.25">
      <c r="A8" s="134" t="str">
        <f>Classes!A8</f>
        <v>1 MC</v>
      </c>
      <c r="B8" s="136"/>
      <c r="C8" s="232"/>
      <c r="D8" s="232"/>
      <c r="E8" s="231"/>
      <c r="F8" s="231"/>
      <c r="G8" s="230"/>
      <c r="H8" s="230"/>
      <c r="I8" s="230"/>
      <c r="J8" s="230"/>
      <c r="K8" s="230"/>
      <c r="L8" s="231"/>
      <c r="M8" s="231"/>
      <c r="N8" s="230"/>
      <c r="O8" s="230"/>
      <c r="P8" s="230"/>
      <c r="Q8" s="230"/>
      <c r="R8" s="230"/>
      <c r="S8" s="231"/>
      <c r="T8" s="231"/>
      <c r="U8" s="230"/>
      <c r="V8" s="230"/>
      <c r="W8" s="230"/>
      <c r="X8" s="230"/>
      <c r="Y8" s="230"/>
      <c r="Z8" s="231"/>
      <c r="AA8" s="231"/>
      <c r="AB8" s="230"/>
      <c r="AC8" s="230"/>
      <c r="AD8" s="230"/>
      <c r="AE8" s="230"/>
      <c r="AF8" s="230"/>
      <c r="AG8" s="234"/>
    </row>
    <row r="9" spans="1:33" ht="18" customHeight="1" x14ac:dyDescent="0.25">
      <c r="A9" s="134" t="str">
        <f>Classes!A9</f>
        <v>1 MVE</v>
      </c>
      <c r="B9" s="137"/>
      <c r="C9" s="232"/>
      <c r="D9" s="232"/>
      <c r="E9" s="231"/>
      <c r="F9" s="231"/>
      <c r="G9" s="230"/>
      <c r="H9" s="230"/>
      <c r="I9" s="230"/>
      <c r="J9" s="230"/>
      <c r="K9" s="230"/>
      <c r="L9" s="231"/>
      <c r="M9" s="231"/>
      <c r="N9" s="230"/>
      <c r="O9" s="230"/>
      <c r="P9" s="230"/>
      <c r="Q9" s="230"/>
      <c r="R9" s="230"/>
      <c r="S9" s="231"/>
      <c r="T9" s="231"/>
      <c r="U9" s="230"/>
      <c r="V9" s="230"/>
      <c r="W9" s="230"/>
      <c r="X9" s="230"/>
      <c r="Y9" s="230"/>
      <c r="Z9" s="231"/>
      <c r="AA9" s="231"/>
      <c r="AB9" s="230"/>
      <c r="AC9" s="230"/>
      <c r="AD9" s="230"/>
      <c r="AE9" s="230"/>
      <c r="AF9" s="230"/>
      <c r="AG9" s="231"/>
    </row>
    <row r="10" spans="1:33" ht="18" customHeight="1" x14ac:dyDescent="0.25">
      <c r="A10" s="134" t="str">
        <f>Classes!A10</f>
        <v>1 ECP</v>
      </c>
      <c r="B10" s="137"/>
      <c r="C10" s="232"/>
      <c r="D10" s="232"/>
      <c r="E10" s="234"/>
      <c r="F10" s="234"/>
      <c r="G10" s="233"/>
      <c r="H10" s="233"/>
      <c r="I10" s="233"/>
      <c r="J10" s="230"/>
      <c r="K10" s="230"/>
      <c r="L10" s="234"/>
      <c r="M10" s="234"/>
      <c r="N10" s="233"/>
      <c r="O10" s="233"/>
      <c r="P10" s="233"/>
      <c r="Q10" s="230"/>
      <c r="R10" s="230"/>
      <c r="S10" s="234"/>
      <c r="T10" s="234"/>
      <c r="U10" s="233"/>
      <c r="V10" s="233"/>
      <c r="W10" s="233"/>
      <c r="X10" s="230"/>
      <c r="Y10" s="230"/>
      <c r="Z10" s="234"/>
      <c r="AA10" s="234"/>
      <c r="AB10" s="233"/>
      <c r="AC10" s="233"/>
      <c r="AD10" s="233"/>
      <c r="AE10" s="230"/>
      <c r="AF10" s="230"/>
      <c r="AG10" s="231"/>
    </row>
    <row r="11" spans="1:33" ht="18" customHeight="1" x14ac:dyDescent="0.25">
      <c r="A11" s="134" t="str">
        <f>Classes!A11</f>
        <v>1 MCF</v>
      </c>
      <c r="B11" s="137"/>
      <c r="C11" s="232"/>
      <c r="D11" s="232"/>
      <c r="E11" s="231"/>
      <c r="F11" s="231"/>
      <c r="G11" s="230"/>
      <c r="H11" s="230"/>
      <c r="I11" s="230"/>
      <c r="J11" s="230"/>
      <c r="K11" s="230"/>
      <c r="L11" s="231"/>
      <c r="M11" s="231"/>
      <c r="N11" s="230"/>
      <c r="O11" s="230"/>
      <c r="P11" s="230"/>
      <c r="Q11" s="230"/>
      <c r="R11" s="230"/>
      <c r="S11" s="231"/>
      <c r="T11" s="231"/>
      <c r="U11" s="230"/>
      <c r="V11" s="230"/>
      <c r="W11" s="230"/>
      <c r="X11" s="230"/>
      <c r="Y11" s="230"/>
      <c r="Z11" s="231"/>
      <c r="AA11" s="231"/>
      <c r="AB11" s="230"/>
      <c r="AC11" s="230"/>
      <c r="AD11" s="230"/>
      <c r="AE11" s="230"/>
      <c r="AF11" s="230"/>
      <c r="AG11" s="234"/>
    </row>
    <row r="12" spans="1:33" ht="18" customHeight="1" x14ac:dyDescent="0.25">
      <c r="A12" s="134" t="str">
        <f>Classes!A12</f>
        <v>1 MCC</v>
      </c>
      <c r="B12" s="137"/>
      <c r="C12" s="232"/>
      <c r="D12" s="232"/>
      <c r="E12" s="231"/>
      <c r="F12" s="231"/>
      <c r="G12" s="230"/>
      <c r="H12" s="230"/>
      <c r="I12" s="230"/>
      <c r="J12" s="230"/>
      <c r="K12" s="230"/>
      <c r="L12" s="231"/>
      <c r="M12" s="231"/>
      <c r="N12" s="230"/>
      <c r="O12" s="230"/>
      <c r="P12" s="230"/>
      <c r="Q12" s="230"/>
      <c r="R12" s="230"/>
      <c r="S12" s="231"/>
      <c r="T12" s="231"/>
      <c r="U12" s="230"/>
      <c r="V12" s="230"/>
      <c r="W12" s="230"/>
      <c r="X12" s="230"/>
      <c r="Y12" s="230"/>
      <c r="Z12" s="231"/>
      <c r="AA12" s="231"/>
      <c r="AB12" s="230"/>
      <c r="AC12" s="230"/>
      <c r="AD12" s="230"/>
      <c r="AE12" s="230"/>
      <c r="AF12" s="230"/>
      <c r="AG12" s="234"/>
    </row>
    <row r="13" spans="1:33" ht="18" customHeight="1" x14ac:dyDescent="0.25">
      <c r="A13" s="134" t="str">
        <f>Classes!A13</f>
        <v>T AGORA</v>
      </c>
      <c r="B13" s="137"/>
      <c r="C13" s="232"/>
      <c r="D13" s="232"/>
      <c r="E13" s="231"/>
      <c r="F13" s="231"/>
      <c r="G13" s="161" t="s">
        <v>45</v>
      </c>
      <c r="H13" s="161" t="s">
        <v>45</v>
      </c>
      <c r="I13" s="161" t="s">
        <v>45</v>
      </c>
      <c r="J13" s="161" t="s">
        <v>45</v>
      </c>
      <c r="K13" s="161" t="s">
        <v>45</v>
      </c>
      <c r="L13" s="161" t="s">
        <v>45</v>
      </c>
      <c r="M13" s="161" t="s">
        <v>45</v>
      </c>
      <c r="N13" s="161" t="s">
        <v>45</v>
      </c>
      <c r="O13" s="161" t="s">
        <v>45</v>
      </c>
      <c r="P13" s="161" t="s">
        <v>45</v>
      </c>
      <c r="Q13" s="161" t="s">
        <v>45</v>
      </c>
      <c r="R13" s="161" t="s">
        <v>45</v>
      </c>
      <c r="S13" s="161" t="s">
        <v>45</v>
      </c>
      <c r="T13" s="161" t="s">
        <v>45</v>
      </c>
      <c r="U13" s="161" t="s">
        <v>45</v>
      </c>
      <c r="V13" s="161" t="s">
        <v>45</v>
      </c>
      <c r="W13" s="161" t="s">
        <v>45</v>
      </c>
      <c r="X13" s="161" t="s">
        <v>45</v>
      </c>
      <c r="Y13" s="161" t="s">
        <v>45</v>
      </c>
      <c r="Z13" s="161" t="s">
        <v>45</v>
      </c>
      <c r="AA13" s="161" t="s">
        <v>45</v>
      </c>
      <c r="AB13" s="230"/>
      <c r="AC13" s="230"/>
      <c r="AD13" s="230"/>
      <c r="AE13" s="230"/>
      <c r="AF13" s="230"/>
      <c r="AG13" s="231"/>
    </row>
    <row r="14" spans="1:33" ht="18" customHeight="1" x14ac:dyDescent="0.25">
      <c r="A14" s="134" t="str">
        <f>Classes!A14</f>
        <v>T MA</v>
      </c>
      <c r="B14" s="137"/>
      <c r="C14" s="232"/>
      <c r="D14" s="232"/>
      <c r="E14" s="231"/>
      <c r="F14" s="231"/>
      <c r="G14" s="161" t="s">
        <v>45</v>
      </c>
      <c r="H14" s="161" t="s">
        <v>45</v>
      </c>
      <c r="I14" s="161" t="s">
        <v>45</v>
      </c>
      <c r="J14" s="161" t="s">
        <v>45</v>
      </c>
      <c r="K14" s="161" t="s">
        <v>45</v>
      </c>
      <c r="L14" s="161" t="s">
        <v>45</v>
      </c>
      <c r="M14" s="161" t="s">
        <v>45</v>
      </c>
      <c r="N14" s="161" t="s">
        <v>45</v>
      </c>
      <c r="O14" s="161" t="s">
        <v>45</v>
      </c>
      <c r="P14" s="161" t="s">
        <v>45</v>
      </c>
      <c r="Q14" s="161" t="s">
        <v>45</v>
      </c>
      <c r="R14" s="161" t="s">
        <v>45</v>
      </c>
      <c r="S14" s="161" t="s">
        <v>45</v>
      </c>
      <c r="T14" s="161" t="s">
        <v>45</v>
      </c>
      <c r="U14" s="161" t="s">
        <v>45</v>
      </c>
      <c r="V14" s="161" t="s">
        <v>45</v>
      </c>
      <c r="W14" s="161" t="s">
        <v>45</v>
      </c>
      <c r="X14" s="161" t="s">
        <v>45</v>
      </c>
      <c r="Y14" s="161" t="s">
        <v>45</v>
      </c>
      <c r="Z14" s="161" t="s">
        <v>45</v>
      </c>
      <c r="AA14" s="161" t="s">
        <v>45</v>
      </c>
      <c r="AB14" s="230"/>
      <c r="AC14" s="230"/>
      <c r="AD14" s="230"/>
      <c r="AE14" s="230"/>
      <c r="AF14" s="230"/>
      <c r="AG14" s="231"/>
    </row>
    <row r="15" spans="1:33" ht="18" customHeight="1" x14ac:dyDescent="0.25">
      <c r="A15" s="134" t="str">
        <f>Classes!A15</f>
        <v>T MC</v>
      </c>
      <c r="B15" s="137"/>
      <c r="C15" s="232"/>
      <c r="D15" s="232"/>
      <c r="E15" s="231"/>
      <c r="F15" s="231"/>
      <c r="G15" s="161" t="s">
        <v>45</v>
      </c>
      <c r="H15" s="161" t="s">
        <v>45</v>
      </c>
      <c r="I15" s="161" t="s">
        <v>45</v>
      </c>
      <c r="J15" s="161" t="s">
        <v>45</v>
      </c>
      <c r="K15" s="161" t="s">
        <v>45</v>
      </c>
      <c r="L15" s="161" t="s">
        <v>45</v>
      </c>
      <c r="M15" s="161" t="s">
        <v>45</v>
      </c>
      <c r="N15" s="161" t="s">
        <v>45</v>
      </c>
      <c r="O15" s="161" t="s">
        <v>45</v>
      </c>
      <c r="P15" s="161" t="s">
        <v>45</v>
      </c>
      <c r="Q15" s="161" t="s">
        <v>45</v>
      </c>
      <c r="R15" s="161" t="s">
        <v>45</v>
      </c>
      <c r="S15" s="161" t="s">
        <v>45</v>
      </c>
      <c r="T15" s="161" t="s">
        <v>45</v>
      </c>
      <c r="U15" s="161" t="s">
        <v>45</v>
      </c>
      <c r="V15" s="161" t="s">
        <v>45</v>
      </c>
      <c r="W15" s="161" t="s">
        <v>45</v>
      </c>
      <c r="X15" s="161" t="s">
        <v>45</v>
      </c>
      <c r="Y15" s="161" t="s">
        <v>45</v>
      </c>
      <c r="Z15" s="161" t="s">
        <v>45</v>
      </c>
      <c r="AA15" s="161" t="s">
        <v>45</v>
      </c>
      <c r="AB15" s="230"/>
      <c r="AC15" s="230"/>
      <c r="AD15" s="230"/>
      <c r="AE15" s="230"/>
      <c r="AF15" s="230"/>
      <c r="AG15" s="231"/>
    </row>
    <row r="16" spans="1:33" ht="18" customHeight="1" x14ac:dyDescent="0.25">
      <c r="A16" s="134" t="str">
        <f>Classes!A16</f>
        <v>T MVE</v>
      </c>
      <c r="B16" s="137"/>
      <c r="C16" s="232"/>
      <c r="D16" s="232"/>
      <c r="E16" s="234"/>
      <c r="F16" s="234"/>
      <c r="G16" s="161" t="s">
        <v>45</v>
      </c>
      <c r="H16" s="161" t="s">
        <v>45</v>
      </c>
      <c r="I16" s="161" t="s">
        <v>45</v>
      </c>
      <c r="J16" s="161" t="s">
        <v>45</v>
      </c>
      <c r="K16" s="161" t="s">
        <v>45</v>
      </c>
      <c r="L16" s="161" t="s">
        <v>45</v>
      </c>
      <c r="M16" s="161" t="s">
        <v>45</v>
      </c>
      <c r="N16" s="161" t="s">
        <v>45</v>
      </c>
      <c r="O16" s="161" t="s">
        <v>45</v>
      </c>
      <c r="P16" s="161" t="s">
        <v>45</v>
      </c>
      <c r="Q16" s="161" t="s">
        <v>45</v>
      </c>
      <c r="R16" s="161" t="s">
        <v>45</v>
      </c>
      <c r="S16" s="161" t="s">
        <v>45</v>
      </c>
      <c r="T16" s="161" t="s">
        <v>45</v>
      </c>
      <c r="U16" s="161" t="s">
        <v>45</v>
      </c>
      <c r="V16" s="161" t="s">
        <v>45</v>
      </c>
      <c r="W16" s="161" t="s">
        <v>45</v>
      </c>
      <c r="X16" s="161" t="s">
        <v>45</v>
      </c>
      <c r="Y16" s="161" t="s">
        <v>45</v>
      </c>
      <c r="Z16" s="161" t="s">
        <v>45</v>
      </c>
      <c r="AA16" s="161" t="s">
        <v>45</v>
      </c>
      <c r="AB16" s="233"/>
      <c r="AC16" s="233"/>
      <c r="AD16" s="233"/>
      <c r="AE16" s="230"/>
      <c r="AF16" s="230"/>
      <c r="AG16" s="231"/>
    </row>
    <row r="17" spans="1:33" ht="18" customHeight="1" x14ac:dyDescent="0.25">
      <c r="A17" s="134" t="str">
        <f>Classes!A17</f>
        <v>T ECP</v>
      </c>
      <c r="B17" s="137"/>
      <c r="C17" s="232"/>
      <c r="D17" s="232"/>
      <c r="E17" s="234"/>
      <c r="F17" s="234"/>
      <c r="G17" s="233"/>
      <c r="H17" s="233"/>
      <c r="I17" s="233"/>
      <c r="J17" s="230"/>
      <c r="K17" s="230"/>
      <c r="L17" s="234"/>
      <c r="M17" s="234"/>
      <c r="N17" s="233"/>
      <c r="O17" s="233"/>
      <c r="P17" s="233"/>
      <c r="Q17" s="230"/>
      <c r="R17" s="230"/>
      <c r="S17" s="234"/>
      <c r="T17" s="234"/>
      <c r="U17" s="233"/>
      <c r="V17" s="233"/>
      <c r="W17" s="233"/>
      <c r="X17" s="230"/>
      <c r="Y17" s="230"/>
      <c r="Z17" s="234"/>
      <c r="AA17" s="234"/>
      <c r="AB17" s="233"/>
      <c r="AC17" s="233"/>
      <c r="AD17" s="233"/>
      <c r="AE17" s="230"/>
      <c r="AF17" s="230"/>
      <c r="AG17" s="231"/>
    </row>
    <row r="18" spans="1:33" ht="18" customHeight="1" x14ac:dyDescent="0.25">
      <c r="A18" s="134" t="str">
        <f>Classes!A18</f>
        <v>T MCF</v>
      </c>
      <c r="B18" s="137"/>
      <c r="C18" s="232"/>
      <c r="D18" s="232"/>
      <c r="E18" s="234"/>
      <c r="F18" s="234"/>
      <c r="G18" s="233"/>
      <c r="H18" s="233"/>
      <c r="I18" s="233"/>
      <c r="J18" s="230"/>
      <c r="K18" s="230"/>
      <c r="L18" s="234"/>
      <c r="M18" s="234"/>
      <c r="N18" s="233"/>
      <c r="O18" s="233"/>
      <c r="P18" s="233"/>
      <c r="Q18" s="230"/>
      <c r="R18" s="230"/>
      <c r="S18" s="234"/>
      <c r="T18" s="234"/>
      <c r="U18" s="233"/>
      <c r="V18" s="233"/>
      <c r="W18" s="233"/>
      <c r="X18" s="230"/>
      <c r="Y18" s="230"/>
      <c r="Z18" s="234"/>
      <c r="AA18" s="234"/>
      <c r="AB18" s="233"/>
      <c r="AC18" s="233"/>
      <c r="AD18" s="233"/>
      <c r="AE18" s="230"/>
      <c r="AF18" s="230"/>
      <c r="AG18" s="231"/>
    </row>
    <row r="19" spans="1:33" ht="18" customHeight="1" x14ac:dyDescent="0.25">
      <c r="A19" s="134" t="str">
        <f>Classes!A19</f>
        <v>T MVT</v>
      </c>
      <c r="B19" s="137"/>
      <c r="C19" s="232"/>
      <c r="D19" s="232"/>
      <c r="E19" s="231"/>
      <c r="F19" s="231"/>
      <c r="G19" s="230"/>
      <c r="H19" s="230"/>
      <c r="I19" s="230"/>
      <c r="J19" s="230"/>
      <c r="K19" s="230"/>
      <c r="L19" s="231"/>
      <c r="M19" s="231"/>
      <c r="N19" s="230"/>
      <c r="O19" s="230"/>
      <c r="P19" s="230"/>
      <c r="Q19" s="230"/>
      <c r="R19" s="230"/>
      <c r="S19" s="231"/>
      <c r="T19" s="231"/>
      <c r="U19" s="230"/>
      <c r="V19" s="230"/>
      <c r="W19" s="280" t="s">
        <v>44</v>
      </c>
      <c r="X19" s="230"/>
      <c r="Y19" s="230"/>
      <c r="Z19" s="231"/>
      <c r="AA19" s="231"/>
      <c r="AB19" s="230"/>
      <c r="AC19" s="230"/>
      <c r="AD19" s="280" t="s">
        <v>44</v>
      </c>
      <c r="AE19" s="230"/>
      <c r="AF19" s="230"/>
      <c r="AG19" s="234"/>
    </row>
    <row r="20" spans="1:33" ht="18" customHeight="1" x14ac:dyDescent="0.25">
      <c r="A20" s="139" t="str">
        <f>Classes!A20</f>
        <v>CAPCS APPR</v>
      </c>
      <c r="B20" s="140"/>
      <c r="C20" s="225" t="s">
        <v>67</v>
      </c>
      <c r="D20" s="225" t="s">
        <v>67</v>
      </c>
      <c r="E20" s="225" t="s">
        <v>67</v>
      </c>
      <c r="F20" s="231"/>
      <c r="G20" s="230"/>
      <c r="H20" s="230"/>
      <c r="I20" s="230"/>
      <c r="J20" s="230"/>
      <c r="K20" s="230"/>
      <c r="L20" s="231"/>
      <c r="M20" s="231"/>
      <c r="N20" s="230"/>
      <c r="O20" s="230"/>
      <c r="P20" s="230"/>
      <c r="Q20" s="230"/>
      <c r="R20" s="230"/>
      <c r="S20" s="231"/>
      <c r="T20" s="231"/>
      <c r="U20" s="225" t="s">
        <v>67</v>
      </c>
      <c r="V20" s="225" t="s">
        <v>67</v>
      </c>
      <c r="W20" s="225" t="s">
        <v>67</v>
      </c>
      <c r="X20" s="225" t="s">
        <v>67</v>
      </c>
      <c r="Y20" s="225" t="s">
        <v>67</v>
      </c>
      <c r="Z20" s="225" t="s">
        <v>67</v>
      </c>
      <c r="AA20" s="225" t="s">
        <v>67</v>
      </c>
      <c r="AB20" s="225" t="s">
        <v>67</v>
      </c>
      <c r="AC20" s="225" t="s">
        <v>67</v>
      </c>
      <c r="AD20" s="225" t="s">
        <v>67</v>
      </c>
      <c r="AE20" s="225" t="s">
        <v>67</v>
      </c>
      <c r="AF20" s="225" t="s">
        <v>67</v>
      </c>
      <c r="AG20" s="225" t="s">
        <v>67</v>
      </c>
    </row>
    <row r="21" spans="1:33" ht="18" customHeight="1" x14ac:dyDescent="0.25">
      <c r="A21" s="139" t="str">
        <f>Classes!A21</f>
        <v>1 MCAPPR</v>
      </c>
      <c r="B21" s="140"/>
      <c r="C21" s="225" t="s">
        <v>67</v>
      </c>
      <c r="D21" s="225" t="s">
        <v>67</v>
      </c>
      <c r="E21" s="225" t="s">
        <v>67</v>
      </c>
      <c r="F21" s="231"/>
      <c r="G21" s="230"/>
      <c r="H21" s="198"/>
      <c r="I21" s="198"/>
      <c r="J21" s="198"/>
      <c r="K21" s="198"/>
      <c r="L21" s="199"/>
      <c r="M21" s="199"/>
      <c r="N21" s="225" t="s">
        <v>67</v>
      </c>
      <c r="O21" s="225" t="s">
        <v>67</v>
      </c>
      <c r="P21" s="225" t="s">
        <v>67</v>
      </c>
      <c r="Q21" s="225" t="s">
        <v>67</v>
      </c>
      <c r="R21" s="225" t="s">
        <v>67</v>
      </c>
      <c r="S21" s="225" t="s">
        <v>67</v>
      </c>
      <c r="T21" s="199"/>
      <c r="U21" s="198"/>
      <c r="V21" s="230"/>
      <c r="W21" s="230"/>
      <c r="X21" s="230"/>
      <c r="Y21" s="230"/>
      <c r="Z21" s="231"/>
      <c r="AA21" s="231"/>
      <c r="AB21" s="230"/>
      <c r="AC21" s="230"/>
      <c r="AD21" s="230"/>
      <c r="AE21" s="230"/>
      <c r="AF21" s="230"/>
      <c r="AG21" s="231"/>
    </row>
    <row r="22" spans="1:33" ht="18" customHeight="1" x14ac:dyDescent="0.25">
      <c r="A22" s="139" t="str">
        <f>Classes!A22</f>
        <v>T MCAPPR</v>
      </c>
      <c r="B22" s="140"/>
      <c r="C22" s="225" t="s">
        <v>67</v>
      </c>
      <c r="D22" s="225" t="s">
        <v>67</v>
      </c>
      <c r="E22" s="225" t="s">
        <v>67</v>
      </c>
      <c r="F22" s="231"/>
      <c r="G22" s="230"/>
      <c r="H22" s="230"/>
      <c r="I22" s="230"/>
      <c r="J22" s="230"/>
      <c r="K22" s="230"/>
      <c r="L22" s="231"/>
      <c r="M22" s="231"/>
      <c r="N22" s="230"/>
      <c r="O22" s="283" t="s">
        <v>44</v>
      </c>
      <c r="P22" s="230"/>
      <c r="Q22" s="230"/>
      <c r="R22" s="230"/>
      <c r="S22" s="231"/>
      <c r="T22" s="231"/>
      <c r="U22" s="225" t="s">
        <v>67</v>
      </c>
      <c r="V22" s="225" t="s">
        <v>67</v>
      </c>
      <c r="W22" s="225" t="s">
        <v>67</v>
      </c>
      <c r="X22" s="225" t="s">
        <v>67</v>
      </c>
      <c r="Y22" s="225" t="s">
        <v>67</v>
      </c>
      <c r="Z22" s="225" t="s">
        <v>67</v>
      </c>
      <c r="AA22" s="225" t="s">
        <v>67</v>
      </c>
      <c r="AB22" s="225" t="s">
        <v>67</v>
      </c>
      <c r="AC22" s="225" t="s">
        <v>67</v>
      </c>
      <c r="AD22" s="225" t="s">
        <v>67</v>
      </c>
      <c r="AE22" s="225" t="s">
        <v>67</v>
      </c>
      <c r="AF22" s="225" t="s">
        <v>67</v>
      </c>
      <c r="AG22" s="225" t="s">
        <v>67</v>
      </c>
    </row>
    <row r="23" spans="1:33" ht="18" customHeight="1" x14ac:dyDescent="0.25">
      <c r="A23" s="134" t="str">
        <f>Classes!A23</f>
        <v>BTS 1</v>
      </c>
      <c r="B23" s="137"/>
      <c r="C23" s="232"/>
      <c r="D23" s="232"/>
      <c r="E23" s="231"/>
      <c r="F23" s="231"/>
      <c r="G23" s="230"/>
      <c r="H23" s="230"/>
      <c r="I23" s="230"/>
      <c r="J23" s="230"/>
      <c r="K23" s="230"/>
      <c r="L23" s="231"/>
      <c r="M23" s="231"/>
      <c r="N23" s="230"/>
      <c r="O23" s="230"/>
      <c r="P23" s="230"/>
      <c r="Q23" s="230"/>
      <c r="R23" s="230"/>
      <c r="S23" s="231"/>
      <c r="T23" s="231"/>
      <c r="U23" s="230"/>
      <c r="V23" s="230"/>
      <c r="W23" s="230"/>
      <c r="X23" s="230"/>
      <c r="Y23" s="230"/>
      <c r="Z23" s="231"/>
      <c r="AA23" s="231"/>
      <c r="AB23" s="230"/>
      <c r="AC23" s="230"/>
      <c r="AD23" s="230"/>
      <c r="AE23" s="230"/>
      <c r="AF23" s="230"/>
      <c r="AG23" s="231"/>
    </row>
    <row r="24" spans="1:33" ht="18" customHeight="1" x14ac:dyDescent="0.25">
      <c r="A24" s="134" t="str">
        <f>Classes!A24</f>
        <v>BTS 2</v>
      </c>
      <c r="B24" s="137"/>
      <c r="C24" s="232"/>
      <c r="D24" s="232"/>
      <c r="E24" s="231"/>
      <c r="F24" s="231"/>
      <c r="G24" s="230"/>
      <c r="H24" s="230"/>
      <c r="I24" s="230"/>
      <c r="J24" s="230"/>
      <c r="K24" s="230"/>
      <c r="L24" s="231"/>
      <c r="M24" s="231"/>
      <c r="N24" s="230"/>
      <c r="O24" s="230"/>
      <c r="P24" s="230"/>
      <c r="Q24" s="230"/>
      <c r="R24" s="230"/>
      <c r="S24" s="231"/>
      <c r="T24" s="231"/>
      <c r="U24" s="230"/>
      <c r="V24" s="230"/>
      <c r="W24" s="230"/>
      <c r="X24" s="230"/>
      <c r="Y24" s="230"/>
      <c r="Z24" s="231"/>
      <c r="AA24" s="231"/>
      <c r="AB24" s="230"/>
      <c r="AC24" s="230"/>
      <c r="AD24" s="230"/>
      <c r="AE24" s="230"/>
      <c r="AF24" s="230"/>
      <c r="AG24" s="231"/>
    </row>
    <row r="25" spans="1:33" ht="18" customHeight="1" x14ac:dyDescent="0.2">
      <c r="A25" s="74">
        <f>Classes!A25</f>
        <v>0</v>
      </c>
      <c r="B25" s="77"/>
      <c r="C25" s="232"/>
      <c r="D25" s="232"/>
      <c r="E25" s="231"/>
      <c r="F25" s="231"/>
      <c r="G25" s="230"/>
      <c r="H25" s="230"/>
      <c r="I25" s="230"/>
      <c r="J25" s="230"/>
      <c r="K25" s="230"/>
      <c r="L25" s="231"/>
      <c r="M25" s="231"/>
      <c r="N25" s="230"/>
      <c r="O25" s="230"/>
      <c r="P25" s="233"/>
      <c r="Q25" s="230"/>
      <c r="R25" s="230"/>
      <c r="S25" s="231"/>
      <c r="T25" s="231"/>
      <c r="U25" s="230"/>
      <c r="V25" s="230"/>
      <c r="W25" s="233"/>
      <c r="X25" s="230"/>
      <c r="Y25" s="230"/>
      <c r="Z25" s="231"/>
      <c r="AA25" s="231"/>
      <c r="AB25" s="230"/>
      <c r="AC25" s="230"/>
      <c r="AD25" s="233"/>
      <c r="AE25" s="230"/>
      <c r="AF25" s="230"/>
      <c r="AG25" s="231"/>
    </row>
    <row r="26" spans="1:33" ht="18" customHeight="1" x14ac:dyDescent="0.2">
      <c r="A26" s="74">
        <f>Classes!A26</f>
        <v>0</v>
      </c>
      <c r="B26" s="77"/>
      <c r="C26" s="232"/>
      <c r="D26" s="232"/>
      <c r="E26" s="231"/>
      <c r="F26" s="231"/>
      <c r="G26" s="230"/>
      <c r="H26" s="230"/>
      <c r="I26" s="230"/>
      <c r="J26" s="230"/>
      <c r="K26" s="230"/>
      <c r="L26" s="231"/>
      <c r="M26" s="231"/>
      <c r="N26" s="230"/>
      <c r="O26" s="230"/>
      <c r="P26" s="230"/>
      <c r="Q26" s="230"/>
      <c r="R26" s="230"/>
      <c r="S26" s="231"/>
      <c r="T26" s="231"/>
      <c r="U26" s="230"/>
      <c r="V26" s="230"/>
      <c r="W26" s="230"/>
      <c r="X26" s="230"/>
      <c r="Y26" s="230"/>
      <c r="Z26" s="231"/>
      <c r="AA26" s="231"/>
      <c r="AB26" s="230"/>
      <c r="AC26" s="230"/>
      <c r="AD26" s="230"/>
      <c r="AE26" s="230"/>
      <c r="AF26" s="230"/>
      <c r="AG26" s="234"/>
    </row>
    <row r="27" spans="1:33" ht="18" customHeight="1" x14ac:dyDescent="0.2">
      <c r="A27" s="74">
        <f>Classes!A27</f>
        <v>0</v>
      </c>
      <c r="B27" s="77"/>
      <c r="C27" s="232"/>
      <c r="D27" s="232"/>
      <c r="E27" s="231"/>
      <c r="F27" s="231"/>
      <c r="G27" s="230"/>
      <c r="H27" s="230"/>
      <c r="I27" s="230"/>
      <c r="J27" s="230"/>
      <c r="K27" s="230"/>
      <c r="L27" s="231"/>
      <c r="M27" s="231"/>
      <c r="N27" s="230"/>
      <c r="O27" s="230"/>
      <c r="P27" s="230"/>
      <c r="Q27" s="230"/>
      <c r="R27" s="230"/>
      <c r="S27" s="231"/>
      <c r="T27" s="231"/>
      <c r="U27" s="230"/>
      <c r="V27" s="230"/>
      <c r="W27" s="230"/>
      <c r="X27" s="230"/>
      <c r="Y27" s="230"/>
      <c r="Z27" s="231"/>
      <c r="AA27" s="231"/>
      <c r="AB27" s="230"/>
      <c r="AC27" s="230"/>
      <c r="AD27" s="230"/>
      <c r="AE27" s="230"/>
      <c r="AF27" s="230"/>
      <c r="AG27" s="231"/>
    </row>
    <row r="28" spans="1:33" ht="18" customHeight="1" x14ac:dyDescent="0.2">
      <c r="A28" s="76"/>
      <c r="B28" s="77"/>
      <c r="C28" s="232"/>
      <c r="D28" s="232"/>
      <c r="E28" s="231"/>
      <c r="F28" s="231"/>
      <c r="G28" s="230"/>
      <c r="H28" s="230"/>
      <c r="I28" s="230"/>
      <c r="J28" s="230"/>
      <c r="K28" s="230"/>
      <c r="L28" s="231"/>
      <c r="M28" s="231"/>
      <c r="N28" s="230"/>
      <c r="O28" s="230"/>
      <c r="P28" s="230"/>
      <c r="Q28" s="230"/>
      <c r="R28" s="230"/>
      <c r="S28" s="231"/>
      <c r="T28" s="231"/>
      <c r="U28" s="230"/>
      <c r="V28" s="230"/>
      <c r="W28" s="230"/>
      <c r="X28" s="230"/>
      <c r="Y28" s="230"/>
      <c r="Z28" s="231"/>
      <c r="AA28" s="231"/>
      <c r="AB28" s="230"/>
      <c r="AC28" s="230"/>
      <c r="AD28" s="230"/>
      <c r="AE28" s="230"/>
      <c r="AF28" s="230"/>
      <c r="AG28" s="231"/>
    </row>
    <row r="29" spans="1:33" ht="18" customHeight="1" x14ac:dyDescent="0.2">
      <c r="A29" s="79"/>
      <c r="B29" s="80"/>
      <c r="C29" s="232"/>
      <c r="D29" s="232"/>
      <c r="E29" s="231"/>
      <c r="F29" s="231"/>
      <c r="G29" s="230"/>
      <c r="H29" s="230"/>
      <c r="I29" s="230"/>
      <c r="J29" s="230"/>
      <c r="K29" s="230"/>
      <c r="L29" s="231"/>
      <c r="M29" s="231"/>
      <c r="N29" s="230"/>
      <c r="O29" s="230"/>
      <c r="P29" s="230"/>
      <c r="Q29" s="230"/>
      <c r="R29" s="230"/>
      <c r="S29" s="231"/>
      <c r="T29" s="231"/>
      <c r="U29" s="230">
        <f>U37</f>
        <v>0</v>
      </c>
      <c r="V29" s="230"/>
      <c r="W29" s="230"/>
      <c r="X29" s="230"/>
      <c r="Y29" s="230"/>
      <c r="Z29" s="231"/>
      <c r="AA29" s="231"/>
      <c r="AB29" s="230"/>
      <c r="AC29" s="230"/>
      <c r="AD29" s="230"/>
      <c r="AE29" s="230"/>
      <c r="AF29" s="230"/>
      <c r="AG29" s="231"/>
    </row>
    <row r="30" spans="1:33" ht="18" customHeight="1" x14ac:dyDescent="0.2">
      <c r="A30" s="327">
        <f>Classes!A32</f>
        <v>0</v>
      </c>
      <c r="B30" s="328"/>
      <c r="C30" s="151"/>
      <c r="D30" s="151"/>
      <c r="E30" s="121"/>
      <c r="F30" s="121"/>
      <c r="G30" s="99"/>
      <c r="H30" s="99"/>
      <c r="I30" s="99"/>
      <c r="J30" s="99"/>
      <c r="K30" s="99"/>
      <c r="L30" s="121"/>
      <c r="M30" s="121"/>
      <c r="N30" s="99"/>
      <c r="O30" s="99"/>
      <c r="P30" s="99"/>
      <c r="Q30" s="99"/>
      <c r="R30" s="99"/>
      <c r="S30" s="121"/>
      <c r="T30" s="121"/>
      <c r="U30" s="230"/>
      <c r="V30" s="99"/>
      <c r="W30" s="99"/>
      <c r="X30" s="101"/>
      <c r="Y30" s="103"/>
      <c r="Z30" s="175"/>
      <c r="AA30" s="175"/>
      <c r="AB30" s="103"/>
      <c r="AC30" s="103"/>
      <c r="AD30" s="99"/>
      <c r="AE30" s="101"/>
      <c r="AF30" s="101"/>
      <c r="AG30" s="203"/>
    </row>
    <row r="31" spans="1:33" ht="18" customHeight="1" x14ac:dyDescent="0.2">
      <c r="A31" s="83"/>
      <c r="B31" s="84" t="s">
        <v>26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101"/>
      <c r="AF31" s="101"/>
      <c r="AG31" s="101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3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</sheetData>
  <mergeCells count="3">
    <mergeCell ref="A30:B30"/>
    <mergeCell ref="A1:B1"/>
    <mergeCell ref="A2:B2"/>
  </mergeCells>
  <phoneticPr fontId="0" type="noConversion"/>
  <conditionalFormatting sqref="Y30:AC30">
    <cfRule type="cellIs" priority="275" stopIfTrue="1" operator="notEqual">
      <formula>0</formula>
    </cfRule>
    <cfRule type="expression" dxfId="1443" priority="276" stopIfTrue="1">
      <formula>OR(WEEKDAY(#REF!)=7,WEEKDAY(#REF!)=1,#REF!=fériés)</formula>
    </cfRule>
  </conditionalFormatting>
  <conditionalFormatting sqref="C1:AD1">
    <cfRule type="expression" dxfId="1442" priority="335" stopIfTrue="1">
      <formula>(C2=TODAY())</formula>
    </cfRule>
    <cfRule type="expression" dxfId="1441" priority="336" stopIfTrue="1">
      <formula>OR(WEEKDAY(C2)=7,WEEKDAY(C2)=1,C2=fériés)</formula>
    </cfRule>
  </conditionalFormatting>
  <conditionalFormatting sqref="AE1:AG1">
    <cfRule type="expression" dxfId="1440" priority="337" stopIfTrue="1">
      <formula>OR(DAY(AE2)=1,DAY(AE2)=2,DAY(AE2)=3)</formula>
    </cfRule>
    <cfRule type="expression" dxfId="1439" priority="338" stopIfTrue="1">
      <formula>(AE2=TODAY())</formula>
    </cfRule>
    <cfRule type="expression" dxfId="1438" priority="339" stopIfTrue="1">
      <formula>OR(WEEKDAY(AE2)=7,WEEKDAY(AE2)=1,AE2=fériés)</formula>
    </cfRule>
  </conditionalFormatting>
  <conditionalFormatting sqref="C2:AD3 C5:AD12 C4:AC4 C17:AD18 C13:F16 AB13:AD16 C23:AD29 F20:T20 F21:G21 V21:AD21 U30 F22:T22 C19:V19 X19:AC19">
    <cfRule type="expression" dxfId="1437" priority="431" stopIfTrue="1">
      <formula>OR(WEEKDAY(C2)=7,WEEKDAY(C2)=1,C2=fériés)</formula>
    </cfRule>
  </conditionalFormatting>
  <conditionalFormatting sqref="AE2:AG19 AE21:AG21 AE23:AG29">
    <cfRule type="expression" dxfId="1436" priority="432" stopIfTrue="1">
      <formula>OR(DAY(AE2)=1,DAY(AE2)=2,DAY(AE2)=3)</formula>
    </cfRule>
    <cfRule type="expression" dxfId="1435" priority="433" stopIfTrue="1">
      <formula>OR(WEEKDAY(AE2)=7,WEEKDAY(AE2)=1,AE2=fériés)</formula>
    </cfRule>
  </conditionalFormatting>
  <conditionalFormatting sqref="S5:W5">
    <cfRule type="expression" dxfId="1434" priority="138" stopIfTrue="1">
      <formula>OR(WEEKDAY(S5)=7,WEEKDAY(S5)=1,S5=fériés)</formula>
    </cfRule>
  </conditionalFormatting>
  <conditionalFormatting sqref="S5:W5">
    <cfRule type="expression" dxfId="1433" priority="136" stopIfTrue="1">
      <formula>OR(DAY(S5)=1,DAY(S5)=2,DAY(S5)=3)</formula>
    </cfRule>
    <cfRule type="expression" dxfId="1432" priority="137" stopIfTrue="1">
      <formula>OR(WEEKDAY(S5)=7,WEEKDAY(S5)=1,S5=fériés)</formula>
    </cfRule>
  </conditionalFormatting>
  <conditionalFormatting sqref="S5:W5">
    <cfRule type="expression" dxfId="1431" priority="135" stopIfTrue="1">
      <formula>OR(WEEKDAY(S5)=7,WEEKDAY(S5)=1,S5=fériés)</formula>
    </cfRule>
  </conditionalFormatting>
  <conditionalFormatting sqref="S5:W5">
    <cfRule type="expression" dxfId="1430" priority="134" stopIfTrue="1">
      <formula>OR(WEEKDAY(S5)=7,WEEKDAY(S5)=1,S5=fériés)</formula>
    </cfRule>
  </conditionalFormatting>
  <conditionalFormatting sqref="S5:W5">
    <cfRule type="expression" dxfId="1429" priority="133" stopIfTrue="1">
      <formula>OR(WEEKDAY(S5)=7,WEEKDAY(S5)=1,S5=fériés)</formula>
    </cfRule>
  </conditionalFormatting>
  <conditionalFormatting sqref="Z5:AD5">
    <cfRule type="expression" dxfId="1428" priority="132" stopIfTrue="1">
      <formula>OR(WEEKDAY(Z5)=7,WEEKDAY(Z5)=1,Z5=fériés)</formula>
    </cfRule>
  </conditionalFormatting>
  <conditionalFormatting sqref="Z5:AD5">
    <cfRule type="expression" dxfId="1427" priority="130" stopIfTrue="1">
      <formula>OR(DAY(Z5)=1,DAY(Z5)=2,DAY(Z5)=3)</formula>
    </cfRule>
    <cfRule type="expression" dxfId="1426" priority="131" stopIfTrue="1">
      <formula>OR(WEEKDAY(Z5)=7,WEEKDAY(Z5)=1,Z5=fériés)</formula>
    </cfRule>
  </conditionalFormatting>
  <conditionalFormatting sqref="Z5:AD5">
    <cfRule type="expression" dxfId="1425" priority="129" stopIfTrue="1">
      <formula>OR(WEEKDAY(Z5)=7,WEEKDAY(Z5)=1,Z5=fériés)</formula>
    </cfRule>
  </conditionalFormatting>
  <conditionalFormatting sqref="Z5:AD5">
    <cfRule type="expression" dxfId="1424" priority="128" stopIfTrue="1">
      <formula>OR(WEEKDAY(Z5)=7,WEEKDAY(Z5)=1,Z5=fériés)</formula>
    </cfRule>
  </conditionalFormatting>
  <conditionalFormatting sqref="Z5:AD5">
    <cfRule type="expression" dxfId="1423" priority="127" stopIfTrue="1">
      <formula>OR(WEEKDAY(Z5)=7,WEEKDAY(Z5)=1,Z5=fériés)</formula>
    </cfRule>
  </conditionalFormatting>
  <conditionalFormatting sqref="E17:I18 E16:F16">
    <cfRule type="expression" dxfId="1422" priority="126" stopIfTrue="1">
      <formula>OR(WEEKDAY(E16)=7,WEEKDAY(E16)=1,E16=fériés)</formula>
    </cfRule>
  </conditionalFormatting>
  <conditionalFormatting sqref="E17:I18 E16:F16">
    <cfRule type="expression" dxfId="1421" priority="124" stopIfTrue="1">
      <formula>OR(DAY(E16)=1,DAY(E16)=2,DAY(E16)=3)</formula>
    </cfRule>
    <cfRule type="expression" dxfId="1420" priority="125" stopIfTrue="1">
      <formula>OR(WEEKDAY(E16)=7,WEEKDAY(E16)=1,E16=fériés)</formula>
    </cfRule>
  </conditionalFormatting>
  <conditionalFormatting sqref="E17:I18 E16:F16">
    <cfRule type="expression" dxfId="1419" priority="123" stopIfTrue="1">
      <formula>OR(WEEKDAY(E16)=7,WEEKDAY(E16)=1,E16=fériés)</formula>
    </cfRule>
  </conditionalFormatting>
  <conditionalFormatting sqref="E17:I18 E16:F16">
    <cfRule type="expression" dxfId="1418" priority="122" stopIfTrue="1">
      <formula>OR(WEEKDAY(E16)=7,WEEKDAY(E16)=1,E16=fériés)</formula>
    </cfRule>
  </conditionalFormatting>
  <conditionalFormatting sqref="E17:I18 E16:F16">
    <cfRule type="expression" dxfId="1417" priority="121" stopIfTrue="1">
      <formula>OR(WEEKDAY(E16)=7,WEEKDAY(E16)=1,E16=fériés)</formula>
    </cfRule>
  </conditionalFormatting>
  <conditionalFormatting sqref="L17:P18">
    <cfRule type="expression" dxfId="1416" priority="120" stopIfTrue="1">
      <formula>OR(WEEKDAY(L17)=7,WEEKDAY(L17)=1,L17=fériés)</formula>
    </cfRule>
  </conditionalFormatting>
  <conditionalFormatting sqref="L17:P18">
    <cfRule type="expression" dxfId="1415" priority="118" stopIfTrue="1">
      <formula>OR(DAY(L17)=1,DAY(L17)=2,DAY(L17)=3)</formula>
    </cfRule>
    <cfRule type="expression" dxfId="1414" priority="119" stopIfTrue="1">
      <formula>OR(WEEKDAY(L17)=7,WEEKDAY(L17)=1,L17=fériés)</formula>
    </cfRule>
  </conditionalFormatting>
  <conditionalFormatting sqref="L17:P18">
    <cfRule type="expression" dxfId="1413" priority="117" stopIfTrue="1">
      <formula>OR(WEEKDAY(L17)=7,WEEKDAY(L17)=1,L17=fériés)</formula>
    </cfRule>
  </conditionalFormatting>
  <conditionalFormatting sqref="L17:P18">
    <cfRule type="expression" dxfId="1412" priority="116" stopIfTrue="1">
      <formula>OR(WEEKDAY(L17)=7,WEEKDAY(L17)=1,L17=fériés)</formula>
    </cfRule>
  </conditionalFormatting>
  <conditionalFormatting sqref="L17:P18">
    <cfRule type="expression" dxfId="1411" priority="115" stopIfTrue="1">
      <formula>OR(WEEKDAY(L17)=7,WEEKDAY(L17)=1,L17=fériés)</formula>
    </cfRule>
  </conditionalFormatting>
  <conditionalFormatting sqref="S17:W18">
    <cfRule type="expression" dxfId="1410" priority="114" stopIfTrue="1">
      <formula>OR(WEEKDAY(S17)=7,WEEKDAY(S17)=1,S17=fériés)</formula>
    </cfRule>
  </conditionalFormatting>
  <conditionalFormatting sqref="S17:W18">
    <cfRule type="expression" dxfId="1409" priority="112" stopIfTrue="1">
      <formula>OR(DAY(S17)=1,DAY(S17)=2,DAY(S17)=3)</formula>
    </cfRule>
    <cfRule type="expression" dxfId="1408" priority="113" stopIfTrue="1">
      <formula>OR(WEEKDAY(S17)=7,WEEKDAY(S17)=1,S17=fériés)</formula>
    </cfRule>
  </conditionalFormatting>
  <conditionalFormatting sqref="S17:W18">
    <cfRule type="expression" dxfId="1407" priority="111" stopIfTrue="1">
      <formula>OR(WEEKDAY(S17)=7,WEEKDAY(S17)=1,S17=fériés)</formula>
    </cfRule>
  </conditionalFormatting>
  <conditionalFormatting sqref="S17:W18">
    <cfRule type="expression" dxfId="1406" priority="110" stopIfTrue="1">
      <formula>OR(WEEKDAY(S17)=7,WEEKDAY(S17)=1,S17=fériés)</formula>
    </cfRule>
  </conditionalFormatting>
  <conditionalFormatting sqref="S17:W18">
    <cfRule type="expression" dxfId="1405" priority="109" stopIfTrue="1">
      <formula>OR(WEEKDAY(S17)=7,WEEKDAY(S17)=1,S17=fériés)</formula>
    </cfRule>
  </conditionalFormatting>
  <conditionalFormatting sqref="Z17:AD18 AB16:AD16">
    <cfRule type="expression" dxfId="1404" priority="108" stopIfTrue="1">
      <formula>OR(WEEKDAY(Z16)=7,WEEKDAY(Z16)=1,Z16=fériés)</formula>
    </cfRule>
  </conditionalFormatting>
  <conditionalFormatting sqref="Z17:AD18 AB16:AD16">
    <cfRule type="expression" dxfId="1403" priority="106" stopIfTrue="1">
      <formula>OR(DAY(Z16)=1,DAY(Z16)=2,DAY(Z16)=3)</formula>
    </cfRule>
    <cfRule type="expression" dxfId="1402" priority="107" stopIfTrue="1">
      <formula>OR(WEEKDAY(Z16)=7,WEEKDAY(Z16)=1,Z16=fériés)</formula>
    </cfRule>
  </conditionalFormatting>
  <conditionalFormatting sqref="Z17:AD18 AB16:AD16">
    <cfRule type="expression" dxfId="1401" priority="105" stopIfTrue="1">
      <formula>OR(WEEKDAY(Z16)=7,WEEKDAY(Z16)=1,Z16=fériés)</formula>
    </cfRule>
  </conditionalFormatting>
  <conditionalFormatting sqref="Z17:AD18 AB16:AD16">
    <cfRule type="expression" dxfId="1400" priority="104" stopIfTrue="1">
      <formula>OR(WEEKDAY(Z16)=7,WEEKDAY(Z16)=1,Z16=fériés)</formula>
    </cfRule>
  </conditionalFormatting>
  <conditionalFormatting sqref="Z17:AD18 AB16:AD16">
    <cfRule type="expression" dxfId="1399" priority="103" stopIfTrue="1">
      <formula>OR(WEEKDAY(Z16)=7,WEEKDAY(Z16)=1,Z16=fériés)</formula>
    </cfRule>
  </conditionalFormatting>
  <conditionalFormatting sqref="E10:I10">
    <cfRule type="expression" dxfId="1398" priority="102" stopIfTrue="1">
      <formula>OR(WEEKDAY(E10)=7,WEEKDAY(E10)=1,E10=fériés)</formula>
    </cfRule>
  </conditionalFormatting>
  <conditionalFormatting sqref="E10:I10">
    <cfRule type="expression" dxfId="1397" priority="100" stopIfTrue="1">
      <formula>OR(DAY(E10)=1,DAY(E10)=2,DAY(E10)=3)</formula>
    </cfRule>
    <cfRule type="expression" dxfId="1396" priority="101" stopIfTrue="1">
      <formula>OR(WEEKDAY(E10)=7,WEEKDAY(E10)=1,E10=fériés)</formula>
    </cfRule>
  </conditionalFormatting>
  <conditionalFormatting sqref="E10:I10">
    <cfRule type="expression" dxfId="1395" priority="99" stopIfTrue="1">
      <formula>OR(WEEKDAY(E10)=7,WEEKDAY(E10)=1,E10=fériés)</formula>
    </cfRule>
  </conditionalFormatting>
  <conditionalFormatting sqref="E10:I10">
    <cfRule type="expression" dxfId="1394" priority="98" stopIfTrue="1">
      <formula>OR(WEEKDAY(E10)=7,WEEKDAY(E10)=1,E10=fériés)</formula>
    </cfRule>
  </conditionalFormatting>
  <conditionalFormatting sqref="E10:I10">
    <cfRule type="expression" dxfId="1393" priority="97" stopIfTrue="1">
      <formula>OR(WEEKDAY(E10)=7,WEEKDAY(E10)=1,E10=fériés)</formula>
    </cfRule>
  </conditionalFormatting>
  <conditionalFormatting sqref="L10:P10">
    <cfRule type="expression" dxfId="1392" priority="96" stopIfTrue="1">
      <formula>OR(WEEKDAY(L10)=7,WEEKDAY(L10)=1,L10=fériés)</formula>
    </cfRule>
  </conditionalFormatting>
  <conditionalFormatting sqref="L10:P10">
    <cfRule type="expression" dxfId="1391" priority="94" stopIfTrue="1">
      <formula>OR(DAY(L10)=1,DAY(L10)=2,DAY(L10)=3)</formula>
    </cfRule>
    <cfRule type="expression" dxfId="1390" priority="95" stopIfTrue="1">
      <formula>OR(WEEKDAY(L10)=7,WEEKDAY(L10)=1,L10=fériés)</formula>
    </cfRule>
  </conditionalFormatting>
  <conditionalFormatting sqref="L10:P10">
    <cfRule type="expression" dxfId="1389" priority="93" stopIfTrue="1">
      <formula>OR(WEEKDAY(L10)=7,WEEKDAY(L10)=1,L10=fériés)</formula>
    </cfRule>
  </conditionalFormatting>
  <conditionalFormatting sqref="L10:P10">
    <cfRule type="expression" dxfId="1388" priority="92" stopIfTrue="1">
      <formula>OR(WEEKDAY(L10)=7,WEEKDAY(L10)=1,L10=fériés)</formula>
    </cfRule>
  </conditionalFormatting>
  <conditionalFormatting sqref="L10:P10">
    <cfRule type="expression" dxfId="1387" priority="91" stopIfTrue="1">
      <formula>OR(WEEKDAY(L10)=7,WEEKDAY(L10)=1,L10=fériés)</formula>
    </cfRule>
  </conditionalFormatting>
  <conditionalFormatting sqref="S10:W10">
    <cfRule type="expression" dxfId="1386" priority="90" stopIfTrue="1">
      <formula>OR(WEEKDAY(S10)=7,WEEKDAY(S10)=1,S10=fériés)</formula>
    </cfRule>
  </conditionalFormatting>
  <conditionalFormatting sqref="S10:W10">
    <cfRule type="expression" dxfId="1385" priority="88" stopIfTrue="1">
      <formula>OR(DAY(S10)=1,DAY(S10)=2,DAY(S10)=3)</formula>
    </cfRule>
    <cfRule type="expression" dxfId="1384" priority="89" stopIfTrue="1">
      <formula>OR(WEEKDAY(S10)=7,WEEKDAY(S10)=1,S10=fériés)</formula>
    </cfRule>
  </conditionalFormatting>
  <conditionalFormatting sqref="S10:W10">
    <cfRule type="expression" dxfId="1383" priority="87" stopIfTrue="1">
      <formula>OR(WEEKDAY(S10)=7,WEEKDAY(S10)=1,S10=fériés)</formula>
    </cfRule>
  </conditionalFormatting>
  <conditionalFormatting sqref="S10:W10">
    <cfRule type="expression" dxfId="1382" priority="86" stopIfTrue="1">
      <formula>OR(WEEKDAY(S10)=7,WEEKDAY(S10)=1,S10=fériés)</formula>
    </cfRule>
  </conditionalFormatting>
  <conditionalFormatting sqref="S10:W10">
    <cfRule type="expression" dxfId="1381" priority="85" stopIfTrue="1">
      <formula>OR(WEEKDAY(S10)=7,WEEKDAY(S10)=1,S10=fériés)</formula>
    </cfRule>
  </conditionalFormatting>
  <conditionalFormatting sqref="Z10:AD10">
    <cfRule type="expression" dxfId="1380" priority="84" stopIfTrue="1">
      <formula>OR(WEEKDAY(Z10)=7,WEEKDAY(Z10)=1,Z10=fériés)</formula>
    </cfRule>
  </conditionalFormatting>
  <conditionalFormatting sqref="Z10:AD10">
    <cfRule type="expression" dxfId="1379" priority="82" stopIfTrue="1">
      <formula>OR(DAY(Z10)=1,DAY(Z10)=2,DAY(Z10)=3)</formula>
    </cfRule>
    <cfRule type="expression" dxfId="1378" priority="83" stopIfTrue="1">
      <formula>OR(WEEKDAY(Z10)=7,WEEKDAY(Z10)=1,Z10=fériés)</formula>
    </cfRule>
  </conditionalFormatting>
  <conditionalFormatting sqref="Z10:AD10">
    <cfRule type="expression" dxfId="1377" priority="81" stopIfTrue="1">
      <formula>OR(WEEKDAY(Z10)=7,WEEKDAY(Z10)=1,Z10=fériés)</formula>
    </cfRule>
  </conditionalFormatting>
  <conditionalFormatting sqref="Z10:AD10">
    <cfRule type="expression" dxfId="1376" priority="80" stopIfTrue="1">
      <formula>OR(WEEKDAY(Z10)=7,WEEKDAY(Z10)=1,Z10=fériés)</formula>
    </cfRule>
  </conditionalFormatting>
  <conditionalFormatting sqref="Z10:AD10">
    <cfRule type="expression" dxfId="1375" priority="79" stopIfTrue="1">
      <formula>OR(WEEKDAY(Z10)=7,WEEKDAY(Z10)=1,Z10=fériés)</formula>
    </cfRule>
  </conditionalFormatting>
  <conditionalFormatting sqref="P25">
    <cfRule type="expression" dxfId="1374" priority="78" stopIfTrue="1">
      <formula>OR(WEEKDAY(P25)=7,WEEKDAY(P25)=1,P25=fériés)</formula>
    </cfRule>
  </conditionalFormatting>
  <conditionalFormatting sqref="P25">
    <cfRule type="expression" dxfId="1373" priority="76" stopIfTrue="1">
      <formula>OR(DAY(P25)=1,DAY(P25)=2,DAY(P25)=3)</formula>
    </cfRule>
    <cfRule type="expression" dxfId="1372" priority="77" stopIfTrue="1">
      <formula>OR(WEEKDAY(P25)=7,WEEKDAY(P25)=1,P25=fériés)</formula>
    </cfRule>
  </conditionalFormatting>
  <conditionalFormatting sqref="P25">
    <cfRule type="expression" dxfId="1371" priority="75" stopIfTrue="1">
      <formula>OR(WEEKDAY(P25)=7,WEEKDAY(P25)=1,P25=fériés)</formula>
    </cfRule>
  </conditionalFormatting>
  <conditionalFormatting sqref="P25">
    <cfRule type="expression" dxfId="1370" priority="74" stopIfTrue="1">
      <formula>OR(WEEKDAY(P25)=7,WEEKDAY(P25)=1,P25=fériés)</formula>
    </cfRule>
  </conditionalFormatting>
  <conditionalFormatting sqref="P25">
    <cfRule type="expression" dxfId="1369" priority="73" stopIfTrue="1">
      <formula>OR(WEEKDAY(P25)=7,WEEKDAY(P25)=1,P25=fériés)</formula>
    </cfRule>
  </conditionalFormatting>
  <conditionalFormatting sqref="W25">
    <cfRule type="expression" dxfId="1368" priority="72" stopIfTrue="1">
      <formula>OR(WEEKDAY(W25)=7,WEEKDAY(W25)=1,W25=fériés)</formula>
    </cfRule>
  </conditionalFormatting>
  <conditionalFormatting sqref="W25">
    <cfRule type="expression" dxfId="1367" priority="70" stopIfTrue="1">
      <formula>OR(DAY(W25)=1,DAY(W25)=2,DAY(W25)=3)</formula>
    </cfRule>
    <cfRule type="expression" dxfId="1366" priority="71" stopIfTrue="1">
      <formula>OR(WEEKDAY(W25)=7,WEEKDAY(W25)=1,W25=fériés)</formula>
    </cfRule>
  </conditionalFormatting>
  <conditionalFormatting sqref="W25">
    <cfRule type="expression" dxfId="1365" priority="69" stopIfTrue="1">
      <formula>OR(WEEKDAY(W25)=7,WEEKDAY(W25)=1,W25=fériés)</formula>
    </cfRule>
  </conditionalFormatting>
  <conditionalFormatting sqref="W25">
    <cfRule type="expression" dxfId="1364" priority="68" stopIfTrue="1">
      <formula>OR(WEEKDAY(W25)=7,WEEKDAY(W25)=1,W25=fériés)</formula>
    </cfRule>
  </conditionalFormatting>
  <conditionalFormatting sqref="W25">
    <cfRule type="expression" dxfId="1363" priority="67" stopIfTrue="1">
      <formula>OR(WEEKDAY(W25)=7,WEEKDAY(W25)=1,W25=fériés)</formula>
    </cfRule>
  </conditionalFormatting>
  <conditionalFormatting sqref="AD25">
    <cfRule type="expression" dxfId="1362" priority="66" stopIfTrue="1">
      <formula>OR(WEEKDAY(AD25)=7,WEEKDAY(AD25)=1,AD25=fériés)</formula>
    </cfRule>
  </conditionalFormatting>
  <conditionalFormatting sqref="AD25">
    <cfRule type="expression" dxfId="1361" priority="64" stopIfTrue="1">
      <formula>OR(DAY(AD25)=1,DAY(AD25)=2,DAY(AD25)=3)</formula>
    </cfRule>
    <cfRule type="expression" dxfId="1360" priority="65" stopIfTrue="1">
      <formula>OR(WEEKDAY(AD25)=7,WEEKDAY(AD25)=1,AD25=fériés)</formula>
    </cfRule>
  </conditionalFormatting>
  <conditionalFormatting sqref="AD25">
    <cfRule type="expression" dxfId="1359" priority="63" stopIfTrue="1">
      <formula>OR(WEEKDAY(AD25)=7,WEEKDAY(AD25)=1,AD25=fériés)</formula>
    </cfRule>
  </conditionalFormatting>
  <conditionalFormatting sqref="AD25">
    <cfRule type="expression" dxfId="1358" priority="62" stopIfTrue="1">
      <formula>OR(WEEKDAY(AD25)=7,WEEKDAY(AD25)=1,AD25=fériés)</formula>
    </cfRule>
  </conditionalFormatting>
  <conditionalFormatting sqref="AD25">
    <cfRule type="expression" dxfId="1357" priority="61" stopIfTrue="1">
      <formula>OR(WEEKDAY(AD25)=7,WEEKDAY(AD25)=1,AD25=fériés)</formula>
    </cfRule>
  </conditionalFormatting>
  <conditionalFormatting sqref="AG26">
    <cfRule type="expression" dxfId="1356" priority="60" stopIfTrue="1">
      <formula>OR(WEEKDAY(AG26)=7,WEEKDAY(AG26)=1,AG26=fériés)</formula>
    </cfRule>
  </conditionalFormatting>
  <conditionalFormatting sqref="AG26">
    <cfRule type="expression" dxfId="1355" priority="59" stopIfTrue="1">
      <formula>OR(WEEKDAY(AG26)=7,WEEKDAY(AG26)=1,AG26=fériés)</formula>
    </cfRule>
  </conditionalFormatting>
  <conditionalFormatting sqref="AG26">
    <cfRule type="expression" dxfId="1354" priority="57" stopIfTrue="1">
      <formula>OR(DAY(AG26)=1,DAY(AG26)=2,DAY(AG26)=3)</formula>
    </cfRule>
    <cfRule type="expression" dxfId="1353" priority="58" stopIfTrue="1">
      <formula>OR(WEEKDAY(AG26)=7,WEEKDAY(AG26)=1,AG26=fériés)</formula>
    </cfRule>
  </conditionalFormatting>
  <conditionalFormatting sqref="AG26">
    <cfRule type="expression" dxfId="1352" priority="56" stopIfTrue="1">
      <formula>OR(WEEKDAY(AG26)=7,WEEKDAY(AG26)=1,AG26=fériés)</formula>
    </cfRule>
  </conditionalFormatting>
  <conditionalFormatting sqref="AG26">
    <cfRule type="expression" dxfId="1351" priority="55" stopIfTrue="1">
      <formula>OR(WEEKDAY(AG26)=7,WEEKDAY(AG26)=1,AG26=fériés)</formula>
    </cfRule>
  </conditionalFormatting>
  <conditionalFormatting sqref="AG26">
    <cfRule type="expression" dxfId="1350" priority="54" stopIfTrue="1">
      <formula>OR(WEEKDAY(AG26)=7,WEEKDAY(AG26)=1,AG26=fériés)</formula>
    </cfRule>
  </conditionalFormatting>
  <conditionalFormatting sqref="AG11:AG12">
    <cfRule type="expression" dxfId="1349" priority="53" stopIfTrue="1">
      <formula>OR(WEEKDAY(AG11)=7,WEEKDAY(AG11)=1,AG11=fériés)</formula>
    </cfRule>
  </conditionalFormatting>
  <conditionalFormatting sqref="AG11:AG12">
    <cfRule type="expression" dxfId="1348" priority="52" stopIfTrue="1">
      <formula>OR(WEEKDAY(AG11)=7,WEEKDAY(AG11)=1,AG11=fériés)</formula>
    </cfRule>
  </conditionalFormatting>
  <conditionalFormatting sqref="AG11:AG12">
    <cfRule type="expression" dxfId="1347" priority="50" stopIfTrue="1">
      <formula>OR(DAY(AG11)=1,DAY(AG11)=2,DAY(AG11)=3)</formula>
    </cfRule>
    <cfRule type="expression" dxfId="1346" priority="51" stopIfTrue="1">
      <formula>OR(WEEKDAY(AG11)=7,WEEKDAY(AG11)=1,AG11=fériés)</formula>
    </cfRule>
  </conditionalFormatting>
  <conditionalFormatting sqref="AG11:AG12">
    <cfRule type="expression" dxfId="1345" priority="49" stopIfTrue="1">
      <formula>OR(WEEKDAY(AG11)=7,WEEKDAY(AG11)=1,AG11=fériés)</formula>
    </cfRule>
  </conditionalFormatting>
  <conditionalFormatting sqref="AG11:AG12">
    <cfRule type="expression" dxfId="1344" priority="48" stopIfTrue="1">
      <formula>OR(WEEKDAY(AG11)=7,WEEKDAY(AG11)=1,AG11=fériés)</formula>
    </cfRule>
  </conditionalFormatting>
  <conditionalFormatting sqref="AG11:AG12">
    <cfRule type="expression" dxfId="1343" priority="47" stopIfTrue="1">
      <formula>OR(WEEKDAY(AG11)=7,WEEKDAY(AG11)=1,AG11=fériés)</formula>
    </cfRule>
  </conditionalFormatting>
  <conditionalFormatting sqref="AG8">
    <cfRule type="expression" dxfId="1342" priority="46" stopIfTrue="1">
      <formula>OR(WEEKDAY(AG8)=7,WEEKDAY(AG8)=1,AG8=fériés)</formula>
    </cfRule>
  </conditionalFormatting>
  <conditionalFormatting sqref="AG8">
    <cfRule type="expression" dxfId="1341" priority="45" stopIfTrue="1">
      <formula>OR(WEEKDAY(AG8)=7,WEEKDAY(AG8)=1,AG8=fériés)</formula>
    </cfRule>
  </conditionalFormatting>
  <conditionalFormatting sqref="AG8">
    <cfRule type="expression" dxfId="1340" priority="43" stopIfTrue="1">
      <formula>OR(DAY(AG8)=1,DAY(AG8)=2,DAY(AG8)=3)</formula>
    </cfRule>
    <cfRule type="expression" dxfId="1339" priority="44" stopIfTrue="1">
      <formula>OR(WEEKDAY(AG8)=7,WEEKDAY(AG8)=1,AG8=fériés)</formula>
    </cfRule>
  </conditionalFormatting>
  <conditionalFormatting sqref="AG8">
    <cfRule type="expression" dxfId="1338" priority="42" stopIfTrue="1">
      <formula>OR(WEEKDAY(AG8)=7,WEEKDAY(AG8)=1,AG8=fériés)</formula>
    </cfRule>
  </conditionalFormatting>
  <conditionalFormatting sqref="AG8">
    <cfRule type="expression" dxfId="1337" priority="41" stopIfTrue="1">
      <formula>OR(WEEKDAY(AG8)=7,WEEKDAY(AG8)=1,AG8=fériés)</formula>
    </cfRule>
  </conditionalFormatting>
  <conditionalFormatting sqref="AG8">
    <cfRule type="expression" dxfId="1336" priority="40" stopIfTrue="1">
      <formula>OR(WEEKDAY(AG8)=7,WEEKDAY(AG8)=1,AG8=fériés)</formula>
    </cfRule>
  </conditionalFormatting>
  <conditionalFormatting sqref="AG19">
    <cfRule type="expression" dxfId="1335" priority="32" stopIfTrue="1">
      <formula>OR(WEEKDAY(AG19)=7,WEEKDAY(AG19)=1,AG19=fériés)</formula>
    </cfRule>
  </conditionalFormatting>
  <conditionalFormatting sqref="AG19">
    <cfRule type="expression" dxfId="1334" priority="31" stopIfTrue="1">
      <formula>OR(WEEKDAY(AG19)=7,WEEKDAY(AG19)=1,AG19=fériés)</formula>
    </cfRule>
  </conditionalFormatting>
  <conditionalFormatting sqref="AG19">
    <cfRule type="expression" dxfId="1333" priority="29" stopIfTrue="1">
      <formula>OR(DAY(AG19)=1,DAY(AG19)=2,DAY(AG19)=3)</formula>
    </cfRule>
    <cfRule type="expression" dxfId="1332" priority="30" stopIfTrue="1">
      <formula>OR(WEEKDAY(AG19)=7,WEEKDAY(AG19)=1,AG19=fériés)</formula>
    </cfRule>
  </conditionalFormatting>
  <conditionalFormatting sqref="AG19">
    <cfRule type="expression" dxfId="1331" priority="28" stopIfTrue="1">
      <formula>OR(WEEKDAY(AG19)=7,WEEKDAY(AG19)=1,AG19=fériés)</formula>
    </cfRule>
  </conditionalFormatting>
  <conditionalFormatting sqref="AG19">
    <cfRule type="expression" dxfId="1330" priority="27" stopIfTrue="1">
      <formula>OR(WEEKDAY(AG19)=7,WEEKDAY(AG19)=1,AG19=fériés)</formula>
    </cfRule>
  </conditionalFormatting>
  <conditionalFormatting sqref="AG19">
    <cfRule type="expression" dxfId="1329" priority="26" stopIfTrue="1">
      <formula>OR(WEEKDAY(AG19)=7,WEEKDAY(AG19)=1,AG19=fériés)</formula>
    </cfRule>
  </conditionalFormatting>
  <conditionalFormatting sqref="AD6">
    <cfRule type="expression" dxfId="1328" priority="25" stopIfTrue="1">
      <formula>OR(WEEKDAY(AD6)=7,WEEKDAY(AD6)=1,AD6=fériés)</formula>
    </cfRule>
  </conditionalFormatting>
  <conditionalFormatting sqref="AD6">
    <cfRule type="expression" dxfId="1327" priority="24" stopIfTrue="1">
      <formula>OR(WEEKDAY(AD6)=7,WEEKDAY(AD6)=1,AD6=fériés)</formula>
    </cfRule>
  </conditionalFormatting>
  <conditionalFormatting sqref="AD6">
    <cfRule type="expression" dxfId="1326" priority="23" stopIfTrue="1">
      <formula>OR(WEEKDAY(AD6)=7,WEEKDAY(AD6)=1,AD6=fériés)</formula>
    </cfRule>
  </conditionalFormatting>
  <conditionalFormatting sqref="AD4">
    <cfRule type="expression" dxfId="1325" priority="18" stopIfTrue="1">
      <formula>OR(WEEKDAY(AD4)=7,WEEKDAY(AD4)=1,AD4=fériés)</formula>
    </cfRule>
  </conditionalFormatting>
  <conditionalFormatting sqref="AD4">
    <cfRule type="expression" dxfId="1324" priority="17" stopIfTrue="1">
      <formula>OR(WEEKDAY(AD4)=7,WEEKDAY(AD4)=1,AD4=fériés)</formula>
    </cfRule>
  </conditionalFormatting>
  <conditionalFormatting sqref="AD4">
    <cfRule type="expression" dxfId="1323" priority="16" stopIfTrue="1">
      <formula>OR(WEEKDAY(AD4)=7,WEEKDAY(AD4)=1,AD4=fériés)</formula>
    </cfRule>
  </conditionalFormatting>
  <conditionalFormatting sqref="H13:AA16">
    <cfRule type="expression" dxfId="1322" priority="15" stopIfTrue="1">
      <formula>OR(WEEKDAY(H13)=7,WEEKDAY(H13)=1,H13=fériés)</formula>
    </cfRule>
  </conditionalFormatting>
  <conditionalFormatting sqref="H13:AA16">
    <cfRule type="expression" dxfId="1321" priority="14" stopIfTrue="1">
      <formula>OR(WEEKDAY(H13)=7,WEEKDAY(H13)=1,H13=fériés)</formula>
    </cfRule>
  </conditionalFormatting>
  <conditionalFormatting sqref="H13:AA16">
    <cfRule type="expression" dxfId="1320" priority="13" stopIfTrue="1">
      <formula>OR(WEEKDAY(H13)=7,WEEKDAY(H13)=1,H13=fériés)</formula>
    </cfRule>
  </conditionalFormatting>
  <conditionalFormatting sqref="H21:M21 T21:U21">
    <cfRule type="expression" dxfId="1319" priority="11" stopIfTrue="1">
      <formula>OR(WEEKDAY(H21)=7,WEEKDAY(H21)=1,H21=fériés)</formula>
    </cfRule>
  </conditionalFormatting>
  <conditionalFormatting sqref="G13:G16">
    <cfRule type="expression" dxfId="1318" priority="9" stopIfTrue="1">
      <formula>OR(WEEKDAY(G13)=7,WEEKDAY(G13)=1,G13=fériés)</formula>
    </cfRule>
  </conditionalFormatting>
  <conditionalFormatting sqref="G13:G16">
    <cfRule type="expression" dxfId="1317" priority="8" stopIfTrue="1">
      <formula>OR(WEEKDAY(G13)=7,WEEKDAY(G13)=1,G13=fériés)</formula>
    </cfRule>
  </conditionalFormatting>
  <conditionalFormatting sqref="G13:G16">
    <cfRule type="expression" dxfId="1316" priority="7" stopIfTrue="1">
      <formula>OR(WEEKDAY(G13)=7,WEEKDAY(G13)=1,G13=fériés)</formula>
    </cfRule>
  </conditionalFormatting>
  <conditionalFormatting sqref="C20:E22">
    <cfRule type="expression" dxfId="1315" priority="6" stopIfTrue="1">
      <formula>OR(WEEKDAY(C20)=7,WEEKDAY(C20)=1,C20=fériés)</formula>
    </cfRule>
  </conditionalFormatting>
  <conditionalFormatting sqref="U20:AG20">
    <cfRule type="expression" dxfId="1314" priority="5" stopIfTrue="1">
      <formula>OR(WEEKDAY(U20)=7,WEEKDAY(U20)=1,U20=fériés)</formula>
    </cfRule>
  </conditionalFormatting>
  <conditionalFormatting sqref="N21:S21">
    <cfRule type="expression" dxfId="1313" priority="4" stopIfTrue="1">
      <formula>OR(WEEKDAY(N21)=7,WEEKDAY(N21)=1,N21=fériés)</formula>
    </cfRule>
  </conditionalFormatting>
  <conditionalFormatting sqref="U22:AG22">
    <cfRule type="expression" dxfId="1312" priority="3" stopIfTrue="1">
      <formula>OR(WEEKDAY(U22)=7,WEEKDAY(U22)=1,U22=fériés)</formula>
    </cfRule>
  </conditionalFormatting>
  <conditionalFormatting sqref="W19">
    <cfRule type="expression" dxfId="1311" priority="2" stopIfTrue="1">
      <formula>OR(WEEKDAY(W19)=7,WEEKDAY(W19)=1,W19=fériés)</formula>
    </cfRule>
  </conditionalFormatting>
  <conditionalFormatting sqref="AD19">
    <cfRule type="expression" dxfId="1310" priority="1" stopIfTrue="1">
      <formula>OR(WEEKDAY(AD19)=7,WEEKDAY(AD19)=1,AD19=fériés)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janvier 2014CCF du mois&amp;R&amp;D - &amp;T</oddHeader>
    <oddFooter xml:space="preserve">&amp;L&amp;12 :  :  :  : &amp;C&amp;12 :  :  :  : &amp;R&amp;12 :  :  :  : 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19">
    <pageSetUpPr fitToPage="1"/>
  </sheetPr>
  <dimension ref="A1:AH38"/>
  <sheetViews>
    <sheetView showZeros="0" zoomScale="70" zoomScaleNormal="7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N14" sqref="N14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" width="8.7109375" style="1" customWidth="1"/>
    <col min="4" max="30" width="10.7109375" style="1" customWidth="1"/>
    <col min="31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4" ht="18" customHeight="1" x14ac:dyDescent="0.2">
      <c r="A1" s="320">
        <f>DATE(Accueil!C2,14,1)</f>
        <v>46054</v>
      </c>
      <c r="B1" s="321"/>
      <c r="C1" s="2" t="str">
        <f>INDEX({"D";"L";"M";"M";"J";"V";"S"},WEEKDAY(C2))</f>
        <v>D</v>
      </c>
      <c r="D1" s="2" t="str">
        <f>INDEX({"D";"L";"M";"M";"J";"V";"S"},WEEKDAY(D2))</f>
        <v>L</v>
      </c>
      <c r="E1" s="2" t="str">
        <f>INDEX({"D";"L";"M";"M";"J";"V";"S"},WEEKDAY(E2))</f>
        <v>M</v>
      </c>
      <c r="F1" s="2" t="str">
        <f>INDEX({"D";"L";"M";"M";"J";"V";"S"},WEEKDAY(F2))</f>
        <v>M</v>
      </c>
      <c r="G1" s="2" t="str">
        <f>INDEX({"D";"L";"M";"M";"J";"V";"S"},WEEKDAY(G2))</f>
        <v>J</v>
      </c>
      <c r="H1" s="2" t="str">
        <f>INDEX({"D";"L";"M";"M";"J";"V";"S"},WEEKDAY(H2))</f>
        <v>V</v>
      </c>
      <c r="I1" s="2" t="str">
        <f>INDEX({"D";"L";"M";"M";"J";"V";"S"},WEEKDAY(I2))</f>
        <v>S</v>
      </c>
      <c r="J1" s="2" t="str">
        <f>INDEX({"D";"L";"M";"M";"J";"V";"S"},WEEKDAY(J2))</f>
        <v>D</v>
      </c>
      <c r="K1" s="2" t="str">
        <f>INDEX({"D";"L";"M";"M";"J";"V";"S"},WEEKDAY(K2))</f>
        <v>L</v>
      </c>
      <c r="L1" s="2" t="str">
        <f>INDEX({"D";"L";"M";"M";"J";"V";"S"},WEEKDAY(L2))</f>
        <v>M</v>
      </c>
      <c r="M1" s="2" t="str">
        <f>INDEX({"D";"L";"M";"M";"J";"V";"S"},WEEKDAY(M2))</f>
        <v>M</v>
      </c>
      <c r="N1" s="2" t="str">
        <f>INDEX({"D";"L";"M";"M";"J";"V";"S"},WEEKDAY(N2))</f>
        <v>J</v>
      </c>
      <c r="O1" s="2" t="str">
        <f>INDEX({"D";"L";"M";"M";"J";"V";"S"},WEEKDAY(O2))</f>
        <v>V</v>
      </c>
      <c r="P1" s="2" t="str">
        <f>INDEX({"D";"L";"M";"M";"J";"V";"S"},WEEKDAY(P2))</f>
        <v>S</v>
      </c>
      <c r="Q1" s="2" t="str">
        <f>INDEX({"D";"L";"M";"M";"J";"V";"S"},WEEKDAY(Q2))</f>
        <v>D</v>
      </c>
      <c r="R1" s="2" t="str">
        <f>INDEX({"D";"L";"M";"M";"J";"V";"S"},WEEKDAY(R2))</f>
        <v>L</v>
      </c>
      <c r="S1" s="2" t="str">
        <f>INDEX({"D";"L";"M";"M";"J";"V";"S"},WEEKDAY(S2))</f>
        <v>M</v>
      </c>
      <c r="T1" s="2" t="str">
        <f>INDEX({"D";"L";"M";"M";"J";"V";"S"},WEEKDAY(T2))</f>
        <v>M</v>
      </c>
      <c r="U1" s="2" t="str">
        <f>INDEX({"D";"L";"M";"M";"J";"V";"S"},WEEKDAY(U2))</f>
        <v>J</v>
      </c>
      <c r="V1" s="2" t="str">
        <f>INDEX({"D";"L";"M";"M";"J";"V";"S"},WEEKDAY(V2))</f>
        <v>V</v>
      </c>
      <c r="W1" s="2" t="str">
        <f>INDEX({"D";"L";"M";"M";"J";"V";"S"},WEEKDAY(W2))</f>
        <v>S</v>
      </c>
      <c r="X1" s="2" t="str">
        <f>INDEX({"D";"L";"M";"M";"J";"V";"S"},WEEKDAY(X2))</f>
        <v>D</v>
      </c>
      <c r="Y1" s="2" t="str">
        <f>INDEX({"D";"L";"M";"M";"J";"V";"S"},WEEKDAY(Y2))</f>
        <v>L</v>
      </c>
      <c r="Z1" s="2" t="str">
        <f>INDEX({"D";"L";"M";"M";"J";"V";"S"},WEEKDAY(Z2))</f>
        <v>M</v>
      </c>
      <c r="AA1" s="2" t="str">
        <f>INDEX({"D";"L";"M";"M";"J";"V";"S"},WEEKDAY(AA2))</f>
        <v>M</v>
      </c>
      <c r="AB1" s="2" t="str">
        <f>INDEX({"D";"L";"M";"M";"J";"V";"S"},WEEKDAY(AB2))</f>
        <v>J</v>
      </c>
      <c r="AC1" s="2" t="str">
        <f>INDEX({"D";"L";"M";"M";"J";"V";"S"},WEEKDAY(AC2))</f>
        <v>V</v>
      </c>
      <c r="AD1" s="58" t="str">
        <f>INDEX({"D";"L";"M";"M";"J";"V";"S"},WEEKDAY(AD2))</f>
        <v>S</v>
      </c>
      <c r="AE1" s="60" t="str">
        <f>INDEX({"D";"L";"M";"M";"J";"V";"S"},WEEKDAY(AE2))</f>
        <v>D</v>
      </c>
      <c r="AF1" s="60" t="str">
        <f>INDEX({"D";"L";"M";"M";"J";"V";"S"},WEEKDAY(AF2))</f>
        <v>L</v>
      </c>
      <c r="AG1" s="60" t="str">
        <f>INDEX({"D";"L";"M";"M";"J";"V";"S"},WEEKDAY(AG2))</f>
        <v>M</v>
      </c>
      <c r="AH1" s="62"/>
    </row>
    <row r="2" spans="1:34" ht="18" customHeight="1" x14ac:dyDescent="0.2">
      <c r="A2" s="324" t="str">
        <f>Accueil!J2</f>
        <v>Toulouse-Lautrec</v>
      </c>
      <c r="B2" s="325"/>
      <c r="C2" s="5">
        <f>A1</f>
        <v>46054</v>
      </c>
      <c r="D2" s="5">
        <f t="shared" ref="D2:AG2" si="0">C2+1</f>
        <v>46055</v>
      </c>
      <c r="E2" s="5">
        <f t="shared" si="0"/>
        <v>46056</v>
      </c>
      <c r="F2" s="5">
        <f t="shared" si="0"/>
        <v>46057</v>
      </c>
      <c r="G2" s="5">
        <f t="shared" si="0"/>
        <v>46058</v>
      </c>
      <c r="H2" s="5">
        <f t="shared" si="0"/>
        <v>46059</v>
      </c>
      <c r="I2" s="5">
        <f t="shared" si="0"/>
        <v>46060</v>
      </c>
      <c r="J2" s="5">
        <f t="shared" si="0"/>
        <v>46061</v>
      </c>
      <c r="K2" s="5">
        <f t="shared" si="0"/>
        <v>46062</v>
      </c>
      <c r="L2" s="5">
        <f t="shared" si="0"/>
        <v>46063</v>
      </c>
      <c r="M2" s="5">
        <f t="shared" si="0"/>
        <v>46064</v>
      </c>
      <c r="N2" s="5">
        <f t="shared" si="0"/>
        <v>46065</v>
      </c>
      <c r="O2" s="5">
        <f t="shared" si="0"/>
        <v>46066</v>
      </c>
      <c r="P2" s="5">
        <f t="shared" si="0"/>
        <v>46067</v>
      </c>
      <c r="Q2" s="5">
        <f t="shared" si="0"/>
        <v>46068</v>
      </c>
      <c r="R2" s="5">
        <f t="shared" si="0"/>
        <v>46069</v>
      </c>
      <c r="S2" s="5">
        <f t="shared" si="0"/>
        <v>46070</v>
      </c>
      <c r="T2" s="5">
        <f t="shared" si="0"/>
        <v>46071</v>
      </c>
      <c r="U2" s="5">
        <f t="shared" si="0"/>
        <v>46072</v>
      </c>
      <c r="V2" s="5">
        <f t="shared" si="0"/>
        <v>46073</v>
      </c>
      <c r="W2" s="5">
        <f t="shared" si="0"/>
        <v>46074</v>
      </c>
      <c r="X2" s="5">
        <f t="shared" si="0"/>
        <v>46075</v>
      </c>
      <c r="Y2" s="5">
        <f t="shared" si="0"/>
        <v>46076</v>
      </c>
      <c r="Z2" s="5">
        <f t="shared" si="0"/>
        <v>46077</v>
      </c>
      <c r="AA2" s="5">
        <f t="shared" si="0"/>
        <v>46078</v>
      </c>
      <c r="AB2" s="5">
        <f t="shared" si="0"/>
        <v>46079</v>
      </c>
      <c r="AC2" s="5">
        <f t="shared" si="0"/>
        <v>46080</v>
      </c>
      <c r="AD2" s="59">
        <f t="shared" si="0"/>
        <v>46081</v>
      </c>
      <c r="AE2" s="61">
        <f t="shared" si="0"/>
        <v>46082</v>
      </c>
      <c r="AF2" s="61">
        <f t="shared" si="0"/>
        <v>46083</v>
      </c>
      <c r="AG2" s="61">
        <f t="shared" si="0"/>
        <v>46084</v>
      </c>
      <c r="AH2" s="62"/>
    </row>
    <row r="3" spans="1:34" ht="18" customHeight="1" x14ac:dyDescent="0.25">
      <c r="A3" s="134" t="str">
        <f>Classes!A3</f>
        <v>T CF</v>
      </c>
      <c r="B3" s="136"/>
      <c r="C3" s="256"/>
      <c r="D3" s="253"/>
      <c r="E3" s="253"/>
      <c r="F3" s="253"/>
      <c r="G3" s="253"/>
      <c r="H3" s="253"/>
      <c r="I3" s="256"/>
      <c r="J3" s="256"/>
      <c r="K3" s="253"/>
      <c r="L3" s="285" t="s">
        <v>80</v>
      </c>
      <c r="M3" s="253"/>
      <c r="N3" s="253"/>
      <c r="O3" s="253"/>
      <c r="P3" s="256"/>
      <c r="Q3" s="256"/>
      <c r="R3" s="253"/>
      <c r="S3" s="285" t="s">
        <v>80</v>
      </c>
      <c r="T3" s="253"/>
      <c r="U3" s="253"/>
      <c r="V3" s="253"/>
      <c r="W3" s="256"/>
      <c r="X3" s="256"/>
      <c r="Y3" s="260"/>
      <c r="Z3" s="260"/>
      <c r="AA3" s="260"/>
      <c r="AB3" s="260"/>
      <c r="AC3" s="260"/>
      <c r="AD3" s="256"/>
    </row>
    <row r="4" spans="1:34" ht="18" customHeight="1" x14ac:dyDescent="0.25">
      <c r="A4" s="134" t="str">
        <f>Classes!A4</f>
        <v>T EPC</v>
      </c>
      <c r="B4" s="136"/>
      <c r="C4" s="256"/>
      <c r="D4" s="253"/>
      <c r="E4" s="253"/>
      <c r="F4" s="100"/>
      <c r="G4" s="253"/>
      <c r="H4" s="253"/>
      <c r="I4" s="256"/>
      <c r="J4" s="256"/>
      <c r="K4" s="253"/>
      <c r="L4" s="286" t="s">
        <v>80</v>
      </c>
      <c r="M4" s="253"/>
      <c r="N4" s="253"/>
      <c r="O4" s="253"/>
      <c r="P4" s="256"/>
      <c r="Q4" s="256"/>
      <c r="R4" s="253"/>
      <c r="S4" s="286" t="s">
        <v>80</v>
      </c>
      <c r="T4" s="253"/>
      <c r="U4" s="253"/>
      <c r="V4" s="253"/>
      <c r="W4" s="256"/>
      <c r="X4" s="256"/>
      <c r="Y4" s="260"/>
      <c r="Z4" s="260"/>
      <c r="AA4" s="260"/>
      <c r="AB4" s="260"/>
      <c r="AC4" s="260"/>
      <c r="AD4" s="256"/>
    </row>
    <row r="5" spans="1:34" ht="18" customHeight="1" x14ac:dyDescent="0.25">
      <c r="A5" s="134" t="str">
        <f>Classes!A5</f>
        <v>T PSR</v>
      </c>
      <c r="B5" s="136"/>
      <c r="C5" s="256"/>
      <c r="D5" s="286" t="s">
        <v>88</v>
      </c>
      <c r="E5" s="253"/>
      <c r="F5" s="253"/>
      <c r="G5" s="253"/>
      <c r="H5" s="253"/>
      <c r="I5" s="256"/>
      <c r="J5" s="256"/>
      <c r="K5" s="286" t="s">
        <v>88</v>
      </c>
      <c r="L5" s="253"/>
      <c r="M5" s="253"/>
      <c r="N5" s="253"/>
      <c r="O5" s="253"/>
      <c r="P5" s="256"/>
      <c r="Q5" s="256"/>
      <c r="R5" s="253"/>
      <c r="S5" s="253"/>
      <c r="T5" s="253"/>
      <c r="U5" s="253"/>
      <c r="V5" s="253"/>
      <c r="W5" s="256"/>
      <c r="X5" s="256"/>
      <c r="Y5" s="260"/>
      <c r="Z5" s="260"/>
      <c r="AA5" s="260"/>
      <c r="AB5" s="260"/>
      <c r="AC5" s="260"/>
      <c r="AD5" s="256"/>
    </row>
    <row r="6" spans="1:34" ht="18" customHeight="1" x14ac:dyDescent="0.25">
      <c r="A6" s="134" t="str">
        <f>Classes!A6</f>
        <v>1 AGORA</v>
      </c>
      <c r="B6" s="136"/>
      <c r="C6" s="256"/>
      <c r="D6" s="253"/>
      <c r="E6" s="253"/>
      <c r="F6" s="100"/>
      <c r="G6" s="253"/>
      <c r="H6" s="253"/>
      <c r="I6" s="256"/>
      <c r="J6" s="256"/>
      <c r="K6" s="253"/>
      <c r="L6" s="253"/>
      <c r="M6" s="253"/>
      <c r="N6" s="253"/>
      <c r="O6" s="253"/>
      <c r="P6" s="256"/>
      <c r="Q6" s="256"/>
      <c r="R6" s="253"/>
      <c r="S6" s="253"/>
      <c r="T6" s="253"/>
      <c r="U6" s="253"/>
      <c r="V6" s="253"/>
      <c r="W6" s="256"/>
      <c r="X6" s="256"/>
      <c r="Y6" s="260"/>
      <c r="Z6" s="260"/>
      <c r="AA6" s="260"/>
      <c r="AB6" s="260"/>
      <c r="AC6" s="260"/>
      <c r="AD6" s="256"/>
    </row>
    <row r="7" spans="1:34" ht="18" customHeight="1" x14ac:dyDescent="0.25">
      <c r="A7" s="134" t="str">
        <f>Classes!A7</f>
        <v>1 MA</v>
      </c>
      <c r="B7" s="137"/>
      <c r="C7" s="256"/>
      <c r="D7" s="253"/>
      <c r="E7" s="253"/>
      <c r="F7" s="253"/>
      <c r="G7" s="253"/>
      <c r="H7" s="253"/>
      <c r="I7" s="256"/>
      <c r="J7" s="256"/>
      <c r="K7" s="253"/>
      <c r="L7" s="253"/>
      <c r="M7" s="253"/>
      <c r="N7" s="253"/>
      <c r="O7" s="253"/>
      <c r="P7" s="256"/>
      <c r="Q7" s="256"/>
      <c r="R7" s="253"/>
      <c r="S7" s="253"/>
      <c r="T7" s="253"/>
      <c r="U7" s="253"/>
      <c r="V7" s="253"/>
      <c r="W7" s="256"/>
      <c r="X7" s="256"/>
      <c r="Y7" s="260"/>
      <c r="Z7" s="260"/>
      <c r="AA7" s="260"/>
      <c r="AB7" s="260"/>
      <c r="AC7" s="260"/>
      <c r="AD7" s="256"/>
    </row>
    <row r="8" spans="1:34" ht="18" customHeight="1" x14ac:dyDescent="0.25">
      <c r="A8" s="134" t="str">
        <f>Classes!A8</f>
        <v>1 MC</v>
      </c>
      <c r="B8" s="136"/>
      <c r="C8" s="120"/>
      <c r="D8" s="98"/>
      <c r="E8" s="98"/>
      <c r="F8" s="98"/>
      <c r="G8" s="253"/>
      <c r="H8" s="253"/>
      <c r="I8" s="120"/>
      <c r="J8" s="120"/>
      <c r="K8" s="98"/>
      <c r="L8" s="98"/>
      <c r="M8" s="98"/>
      <c r="N8" s="253"/>
      <c r="O8" s="253"/>
      <c r="P8" s="120"/>
      <c r="Q8" s="120"/>
      <c r="R8" s="98"/>
      <c r="S8" s="98"/>
      <c r="T8" s="98"/>
      <c r="U8" s="253"/>
      <c r="V8" s="253"/>
      <c r="W8" s="256"/>
      <c r="X8" s="256"/>
      <c r="Y8" s="260"/>
      <c r="Z8" s="260"/>
      <c r="AA8" s="260"/>
      <c r="AB8" s="260"/>
      <c r="AC8" s="260"/>
      <c r="AD8" s="256"/>
    </row>
    <row r="9" spans="1:34" ht="18" customHeight="1" x14ac:dyDescent="0.25">
      <c r="A9" s="134" t="str">
        <f>Classes!A9</f>
        <v>1 MVE</v>
      </c>
      <c r="B9" s="137"/>
      <c r="C9" s="256"/>
      <c r="D9" s="253"/>
      <c r="E9" s="253"/>
      <c r="F9" s="253"/>
      <c r="G9" s="253"/>
      <c r="H9" s="253"/>
      <c r="I9" s="256"/>
      <c r="J9" s="256"/>
      <c r="K9" s="253"/>
      <c r="L9" s="253"/>
      <c r="M9" s="253"/>
      <c r="N9" s="253"/>
      <c r="O9" s="253"/>
      <c r="P9" s="256"/>
      <c r="Q9" s="256"/>
      <c r="R9" s="253"/>
      <c r="S9" s="253"/>
      <c r="T9" s="253"/>
      <c r="U9" s="253"/>
      <c r="V9" s="253"/>
      <c r="W9" s="256"/>
      <c r="X9" s="256"/>
      <c r="Y9" s="260"/>
      <c r="Z9" s="260"/>
      <c r="AA9" s="260"/>
      <c r="AB9" s="260"/>
      <c r="AC9" s="260"/>
      <c r="AD9" s="256"/>
    </row>
    <row r="10" spans="1:34" ht="18" customHeight="1" x14ac:dyDescent="0.25">
      <c r="A10" s="134" t="str">
        <f>Classes!A10</f>
        <v>1 ECP</v>
      </c>
      <c r="B10" s="137"/>
      <c r="C10" s="256"/>
      <c r="D10" s="253"/>
      <c r="E10" s="253"/>
      <c r="F10" s="253"/>
      <c r="G10" s="253"/>
      <c r="H10" s="253"/>
      <c r="I10" s="256"/>
      <c r="J10" s="147"/>
      <c r="K10" s="253"/>
      <c r="L10" s="253"/>
      <c r="M10" s="253"/>
      <c r="N10" s="253"/>
      <c r="O10" s="253"/>
      <c r="P10" s="256"/>
      <c r="Q10" s="147"/>
      <c r="R10" s="253"/>
      <c r="S10" s="253"/>
      <c r="T10" s="253"/>
      <c r="U10" s="253"/>
      <c r="V10" s="253"/>
      <c r="W10" s="256"/>
      <c r="X10" s="256"/>
      <c r="Y10" s="260"/>
      <c r="Z10" s="260"/>
      <c r="AA10" s="260"/>
      <c r="AB10" s="260"/>
      <c r="AC10" s="260"/>
      <c r="AD10" s="256"/>
    </row>
    <row r="11" spans="1:34" ht="18" customHeight="1" x14ac:dyDescent="0.25">
      <c r="A11" s="134" t="str">
        <f>Classes!A11</f>
        <v>1 MCF</v>
      </c>
      <c r="B11" s="137"/>
      <c r="C11" s="120"/>
      <c r="D11" s="98"/>
      <c r="E11" s="98"/>
      <c r="F11" s="98"/>
      <c r="G11" s="253"/>
      <c r="H11" s="253"/>
      <c r="I11" s="120"/>
      <c r="J11" s="120"/>
      <c r="K11" s="98"/>
      <c r="L11" s="98"/>
      <c r="M11" s="98"/>
      <c r="N11" s="253"/>
      <c r="O11" s="253"/>
      <c r="P11" s="120"/>
      <c r="Q11" s="120"/>
      <c r="R11" s="98"/>
      <c r="S11" s="98"/>
      <c r="T11" s="98"/>
      <c r="U11" s="253"/>
      <c r="V11" s="253"/>
      <c r="W11" s="256"/>
      <c r="X11" s="256"/>
      <c r="Y11" s="260"/>
      <c r="Z11" s="260"/>
      <c r="AA11" s="260"/>
      <c r="AB11" s="260"/>
      <c r="AC11" s="260"/>
      <c r="AD11" s="256"/>
    </row>
    <row r="12" spans="1:34" ht="18" customHeight="1" x14ac:dyDescent="0.25">
      <c r="A12" s="134" t="str">
        <f>Classes!A12</f>
        <v>1 MCC</v>
      </c>
      <c r="B12" s="137"/>
      <c r="C12" s="120"/>
      <c r="D12" s="98"/>
      <c r="E12" s="98"/>
      <c r="F12" s="98"/>
      <c r="G12" s="253"/>
      <c r="H12" s="253"/>
      <c r="I12" s="120"/>
      <c r="J12" s="120"/>
      <c r="K12" s="98"/>
      <c r="L12" s="98"/>
      <c r="M12" s="98"/>
      <c r="N12" s="253"/>
      <c r="O12" s="253"/>
      <c r="P12" s="120"/>
      <c r="Q12" s="120"/>
      <c r="R12" s="98"/>
      <c r="S12" s="98"/>
      <c r="T12" s="98"/>
      <c r="U12" s="253"/>
      <c r="V12" s="253"/>
      <c r="W12" s="256"/>
      <c r="X12" s="256"/>
      <c r="Y12" s="260"/>
      <c r="Z12" s="260"/>
      <c r="AA12" s="260"/>
      <c r="AB12" s="260"/>
      <c r="AC12" s="260"/>
      <c r="AD12" s="256"/>
    </row>
    <row r="13" spans="1:34" ht="18" customHeight="1" x14ac:dyDescent="0.25">
      <c r="A13" s="134" t="str">
        <f>Classes!A13</f>
        <v>T AGORA</v>
      </c>
      <c r="B13" s="137"/>
      <c r="C13" s="256"/>
      <c r="D13" s="253"/>
      <c r="E13" s="253"/>
      <c r="F13" s="253"/>
      <c r="G13" s="253"/>
      <c r="H13" s="253"/>
      <c r="I13" s="256"/>
      <c r="J13" s="256"/>
      <c r="K13" s="253"/>
      <c r="L13" s="253"/>
      <c r="M13" s="253"/>
      <c r="N13" s="253"/>
      <c r="O13" s="253"/>
      <c r="P13" s="256"/>
      <c r="Q13" s="256"/>
      <c r="R13" s="227" t="s">
        <v>72</v>
      </c>
      <c r="S13" s="227" t="s">
        <v>72</v>
      </c>
      <c r="T13" s="227" t="s">
        <v>72</v>
      </c>
      <c r="U13" s="227"/>
      <c r="V13" s="227"/>
      <c r="W13" s="256"/>
      <c r="X13" s="256"/>
      <c r="Y13" s="260"/>
      <c r="Z13" s="260"/>
      <c r="AA13" s="260"/>
      <c r="AB13" s="260"/>
      <c r="AC13" s="260"/>
      <c r="AD13" s="256"/>
    </row>
    <row r="14" spans="1:34" ht="18" customHeight="1" x14ac:dyDescent="0.25">
      <c r="A14" s="134" t="str">
        <f>Classes!A14</f>
        <v>T MA</v>
      </c>
      <c r="B14" s="137"/>
      <c r="C14" s="256"/>
      <c r="D14" s="253"/>
      <c r="E14" s="253"/>
      <c r="F14" s="253"/>
      <c r="G14" s="253"/>
      <c r="H14" s="253"/>
      <c r="I14" s="256"/>
      <c r="J14" s="256"/>
      <c r="K14" s="253"/>
      <c r="L14" s="253"/>
      <c r="M14" s="253"/>
      <c r="N14" s="253"/>
      <c r="O14" s="253"/>
      <c r="P14" s="256"/>
      <c r="Q14" s="256"/>
      <c r="R14" s="227" t="s">
        <v>72</v>
      </c>
      <c r="S14" s="227" t="s">
        <v>72</v>
      </c>
      <c r="T14" s="227" t="s">
        <v>72</v>
      </c>
      <c r="U14" s="227"/>
      <c r="V14" s="227"/>
      <c r="W14" s="256"/>
      <c r="X14" s="256"/>
      <c r="Y14" s="260"/>
      <c r="Z14" s="260"/>
      <c r="AA14" s="260"/>
      <c r="AB14" s="260"/>
      <c r="AC14" s="260"/>
      <c r="AD14" s="256"/>
    </row>
    <row r="15" spans="1:34" ht="18" customHeight="1" x14ac:dyDescent="0.25">
      <c r="A15" s="134" t="str">
        <f>Classes!A15</f>
        <v>T MC</v>
      </c>
      <c r="B15" s="137"/>
      <c r="C15" s="256"/>
      <c r="D15" s="253"/>
      <c r="E15" s="253"/>
      <c r="F15" s="253"/>
      <c r="G15" s="253"/>
      <c r="H15" s="253"/>
      <c r="I15" s="256"/>
      <c r="J15" s="256"/>
      <c r="K15" s="253"/>
      <c r="L15" s="253"/>
      <c r="M15" s="253"/>
      <c r="N15" s="253"/>
      <c r="O15" s="253"/>
      <c r="P15" s="256"/>
      <c r="Q15" s="256"/>
      <c r="R15" s="227" t="s">
        <v>72</v>
      </c>
      <c r="S15" s="227" t="s">
        <v>72</v>
      </c>
      <c r="T15" s="227" t="s">
        <v>72</v>
      </c>
      <c r="U15" s="227"/>
      <c r="V15" s="227"/>
      <c r="W15" s="256"/>
      <c r="X15" s="256"/>
      <c r="Y15" s="260"/>
      <c r="Z15" s="260"/>
      <c r="AA15" s="260"/>
      <c r="AB15" s="260"/>
      <c r="AC15" s="260"/>
      <c r="AD15" s="256"/>
    </row>
    <row r="16" spans="1:34" ht="18" customHeight="1" x14ac:dyDescent="0.25">
      <c r="A16" s="134" t="str">
        <f>Classes!A16</f>
        <v>T MVE</v>
      </c>
      <c r="B16" s="137"/>
      <c r="C16" s="256"/>
      <c r="D16" s="253"/>
      <c r="E16" s="253"/>
      <c r="F16" s="253"/>
      <c r="G16" s="253"/>
      <c r="H16" s="253"/>
      <c r="I16" s="256"/>
      <c r="J16" s="147"/>
      <c r="K16" s="253"/>
      <c r="L16" s="253"/>
      <c r="M16" s="253"/>
      <c r="N16" s="253"/>
      <c r="O16" s="253"/>
      <c r="P16" s="256"/>
      <c r="Q16" s="147"/>
      <c r="R16" s="227" t="s">
        <v>72</v>
      </c>
      <c r="S16" s="227" t="s">
        <v>72</v>
      </c>
      <c r="T16" s="227" t="s">
        <v>72</v>
      </c>
      <c r="U16" s="227"/>
      <c r="V16" s="227"/>
      <c r="W16" s="256"/>
      <c r="X16" s="256"/>
      <c r="Y16" s="260"/>
      <c r="Z16" s="260"/>
      <c r="AA16" s="260"/>
      <c r="AB16" s="260"/>
      <c r="AC16" s="260"/>
      <c r="AD16" s="256"/>
    </row>
    <row r="17" spans="1:33" ht="18" customHeight="1" x14ac:dyDescent="0.25">
      <c r="A17" s="134" t="str">
        <f>Classes!A17</f>
        <v>T ECP</v>
      </c>
      <c r="B17" s="137"/>
      <c r="C17" s="256"/>
      <c r="D17" s="253"/>
      <c r="E17" s="253"/>
      <c r="F17" s="261"/>
      <c r="G17" s="253"/>
      <c r="H17" s="286" t="s">
        <v>90</v>
      </c>
      <c r="I17" s="256"/>
      <c r="J17" s="147"/>
      <c r="K17" s="283" t="s">
        <v>44</v>
      </c>
      <c r="L17" s="253"/>
      <c r="M17" s="283" t="s">
        <v>44</v>
      </c>
      <c r="N17" s="253"/>
      <c r="O17" s="286" t="s">
        <v>90</v>
      </c>
      <c r="P17" s="256"/>
      <c r="Q17" s="147"/>
      <c r="R17" s="227" t="s">
        <v>72</v>
      </c>
      <c r="S17" s="227" t="s">
        <v>72</v>
      </c>
      <c r="T17" s="227" t="s">
        <v>72</v>
      </c>
      <c r="U17" s="227"/>
      <c r="V17" s="227" t="s">
        <v>72</v>
      </c>
      <c r="W17" s="256"/>
      <c r="X17" s="256"/>
      <c r="Y17" s="260"/>
      <c r="Z17" s="260"/>
      <c r="AA17" s="260"/>
      <c r="AB17" s="260"/>
      <c r="AC17" s="260"/>
      <c r="AD17" s="256"/>
    </row>
    <row r="18" spans="1:33" ht="18" customHeight="1" x14ac:dyDescent="0.25">
      <c r="A18" s="134" t="str">
        <f>Classes!A18</f>
        <v>T MCF</v>
      </c>
      <c r="B18" s="137"/>
      <c r="C18" s="256"/>
      <c r="D18" s="253"/>
      <c r="E18" s="253"/>
      <c r="F18" s="253"/>
      <c r="G18" s="253"/>
      <c r="H18" s="253"/>
      <c r="I18" s="256"/>
      <c r="J18" s="147"/>
      <c r="K18" s="283" t="s">
        <v>44</v>
      </c>
      <c r="L18" s="253"/>
      <c r="M18" s="283" t="s">
        <v>44</v>
      </c>
      <c r="N18" s="253"/>
      <c r="O18" s="253"/>
      <c r="P18" s="256"/>
      <c r="Q18" s="147"/>
      <c r="R18" s="227" t="s">
        <v>72</v>
      </c>
      <c r="S18" s="227" t="s">
        <v>72</v>
      </c>
      <c r="T18" s="227" t="s">
        <v>72</v>
      </c>
      <c r="U18" s="227"/>
      <c r="V18" s="227" t="s">
        <v>72</v>
      </c>
      <c r="W18" s="256"/>
      <c r="X18" s="256"/>
      <c r="Y18" s="260"/>
      <c r="Z18" s="260"/>
      <c r="AA18" s="260"/>
      <c r="AB18" s="260"/>
      <c r="AC18" s="260"/>
      <c r="AD18" s="256"/>
    </row>
    <row r="19" spans="1:33" ht="18" customHeight="1" x14ac:dyDescent="0.25">
      <c r="A19" s="134" t="str">
        <f>Classes!A19</f>
        <v>T MVT</v>
      </c>
      <c r="B19" s="137"/>
      <c r="C19" s="120"/>
      <c r="D19" s="98"/>
      <c r="E19" s="282" t="s">
        <v>79</v>
      </c>
      <c r="F19" s="98"/>
      <c r="G19" s="253"/>
      <c r="H19" s="253"/>
      <c r="I19" s="120"/>
      <c r="J19" s="120"/>
      <c r="K19" s="98"/>
      <c r="L19" s="282" t="s">
        <v>79</v>
      </c>
      <c r="M19" s="98"/>
      <c r="N19" s="253"/>
      <c r="O19" s="253"/>
      <c r="P19" s="120"/>
      <c r="Q19" s="120"/>
      <c r="R19" s="227" t="s">
        <v>72</v>
      </c>
      <c r="S19" s="227" t="s">
        <v>72</v>
      </c>
      <c r="T19" s="227" t="s">
        <v>72</v>
      </c>
      <c r="U19" s="227"/>
      <c r="V19" s="227"/>
      <c r="W19" s="256"/>
      <c r="X19" s="256"/>
      <c r="Y19" s="260"/>
      <c r="Z19" s="260"/>
      <c r="AA19" s="260"/>
      <c r="AB19" s="260"/>
      <c r="AC19" s="260"/>
      <c r="AD19" s="256"/>
    </row>
    <row r="20" spans="1:33" ht="18" customHeight="1" x14ac:dyDescent="0.25">
      <c r="A20" s="139" t="str">
        <f>Classes!A20</f>
        <v>CAPCS APPR</v>
      </c>
      <c r="B20" s="140"/>
      <c r="C20" s="228" t="s">
        <v>67</v>
      </c>
      <c r="D20" s="228" t="s">
        <v>67</v>
      </c>
      <c r="E20" s="228" t="s">
        <v>67</v>
      </c>
      <c r="F20" s="228" t="s">
        <v>67</v>
      </c>
      <c r="G20" s="228" t="s">
        <v>67</v>
      </c>
      <c r="H20" s="228" t="s">
        <v>67</v>
      </c>
      <c r="I20" s="228" t="s">
        <v>67</v>
      </c>
      <c r="J20" s="256"/>
      <c r="K20" s="253"/>
      <c r="L20" s="253"/>
      <c r="M20" s="253"/>
      <c r="N20" s="253"/>
      <c r="O20" s="253"/>
      <c r="P20" s="256"/>
      <c r="Q20" s="256"/>
      <c r="R20" s="228" t="s">
        <v>67</v>
      </c>
      <c r="S20" s="228" t="s">
        <v>67</v>
      </c>
      <c r="T20" s="228" t="s">
        <v>67</v>
      </c>
      <c r="U20" s="228" t="s">
        <v>67</v>
      </c>
      <c r="V20" s="228" t="s">
        <v>67</v>
      </c>
      <c r="W20" s="228" t="s">
        <v>67</v>
      </c>
      <c r="X20" s="228" t="s">
        <v>67</v>
      </c>
      <c r="Y20" s="228" t="s">
        <v>67</v>
      </c>
      <c r="Z20" s="228" t="s">
        <v>67</v>
      </c>
      <c r="AA20" s="228" t="s">
        <v>67</v>
      </c>
      <c r="AB20" s="228" t="s">
        <v>67</v>
      </c>
      <c r="AC20" s="228" t="s">
        <v>67</v>
      </c>
      <c r="AD20" s="228" t="s">
        <v>67</v>
      </c>
    </row>
    <row r="21" spans="1:33" ht="18" customHeight="1" x14ac:dyDescent="0.25">
      <c r="A21" s="139" t="str">
        <f>Classes!A21</f>
        <v>1 MCAPPR</v>
      </c>
      <c r="B21" s="140"/>
      <c r="C21" s="228" t="s">
        <v>67</v>
      </c>
      <c r="D21" s="228" t="s">
        <v>67</v>
      </c>
      <c r="E21" s="228" t="s">
        <v>67</v>
      </c>
      <c r="F21" s="228" t="s">
        <v>67</v>
      </c>
      <c r="G21" s="228" t="s">
        <v>67</v>
      </c>
      <c r="H21" s="228" t="s">
        <v>67</v>
      </c>
      <c r="I21" s="228" t="s">
        <v>67</v>
      </c>
      <c r="J21" s="222"/>
      <c r="K21" s="221"/>
      <c r="L21" s="221"/>
      <c r="M21" s="221"/>
      <c r="N21" s="221"/>
      <c r="O21" s="221"/>
      <c r="P21" s="222"/>
      <c r="Q21" s="222"/>
      <c r="R21" s="221"/>
      <c r="S21" s="221"/>
      <c r="T21" s="221"/>
      <c r="U21" s="221"/>
      <c r="V21" s="221"/>
      <c r="W21" s="222"/>
      <c r="X21" s="222"/>
      <c r="Y21" s="228" t="s">
        <v>67</v>
      </c>
      <c r="Z21" s="228" t="s">
        <v>67</v>
      </c>
      <c r="AA21" s="228" t="s">
        <v>67</v>
      </c>
      <c r="AB21" s="228" t="s">
        <v>67</v>
      </c>
      <c r="AC21" s="228" t="s">
        <v>67</v>
      </c>
      <c r="AD21" s="228" t="s">
        <v>67</v>
      </c>
    </row>
    <row r="22" spans="1:33" ht="18" customHeight="1" x14ac:dyDescent="0.25">
      <c r="A22" s="139" t="str">
        <f>Classes!A22</f>
        <v>T MCAPPR</v>
      </c>
      <c r="B22" s="140"/>
      <c r="C22" s="120"/>
      <c r="D22" s="98"/>
      <c r="E22" s="98"/>
      <c r="F22" s="98"/>
      <c r="G22" s="253"/>
      <c r="H22" s="253"/>
      <c r="I22" s="120"/>
      <c r="J22" s="120"/>
      <c r="K22" s="98"/>
      <c r="L22" s="98"/>
      <c r="M22" s="98"/>
      <c r="N22" s="253"/>
      <c r="O22" s="253"/>
      <c r="P22" s="120"/>
      <c r="Q22" s="120"/>
      <c r="R22" s="228" t="s">
        <v>67</v>
      </c>
      <c r="S22" s="228" t="s">
        <v>67</v>
      </c>
      <c r="T22" s="228" t="s">
        <v>67</v>
      </c>
      <c r="U22" s="228" t="s">
        <v>67</v>
      </c>
      <c r="V22" s="228" t="s">
        <v>67</v>
      </c>
      <c r="W22" s="228" t="s">
        <v>67</v>
      </c>
      <c r="X22" s="228" t="s">
        <v>67</v>
      </c>
      <c r="Y22" s="228" t="s">
        <v>67</v>
      </c>
      <c r="Z22" s="228" t="s">
        <v>67</v>
      </c>
      <c r="AA22" s="228" t="s">
        <v>67</v>
      </c>
      <c r="AB22" s="228" t="s">
        <v>67</v>
      </c>
      <c r="AC22" s="228" t="s">
        <v>67</v>
      </c>
      <c r="AD22" s="228" t="s">
        <v>67</v>
      </c>
    </row>
    <row r="23" spans="1:33" ht="18" customHeight="1" x14ac:dyDescent="0.25">
      <c r="A23" s="134" t="str">
        <f>Classes!A23</f>
        <v>BTS 1</v>
      </c>
      <c r="B23" s="137"/>
      <c r="C23" s="256"/>
      <c r="D23" s="221"/>
      <c r="E23" s="221"/>
      <c r="F23" s="221"/>
      <c r="G23" s="221"/>
      <c r="H23" s="221"/>
      <c r="I23" s="222"/>
      <c r="J23" s="222"/>
      <c r="K23" s="219" t="s">
        <v>45</v>
      </c>
      <c r="L23" s="219" t="s">
        <v>45</v>
      </c>
      <c r="M23" s="219" t="s">
        <v>45</v>
      </c>
      <c r="N23" s="219" t="s">
        <v>45</v>
      </c>
      <c r="O23" s="219" t="s">
        <v>45</v>
      </c>
      <c r="P23" s="219" t="s">
        <v>45</v>
      </c>
      <c r="Q23" s="219" t="s">
        <v>45</v>
      </c>
      <c r="R23" s="219" t="s">
        <v>45</v>
      </c>
      <c r="S23" s="219" t="s">
        <v>45</v>
      </c>
      <c r="T23" s="219" t="s">
        <v>45</v>
      </c>
      <c r="U23" s="219" t="s">
        <v>45</v>
      </c>
      <c r="V23" s="219" t="s">
        <v>45</v>
      </c>
      <c r="W23" s="219" t="s">
        <v>45</v>
      </c>
      <c r="X23" s="219" t="s">
        <v>45</v>
      </c>
      <c r="Y23" s="219" t="s">
        <v>45</v>
      </c>
      <c r="Z23" s="219" t="s">
        <v>45</v>
      </c>
      <c r="AA23" s="219" t="s">
        <v>45</v>
      </c>
      <c r="AB23" s="219" t="s">
        <v>45</v>
      </c>
      <c r="AC23" s="219" t="s">
        <v>45</v>
      </c>
      <c r="AD23" s="219" t="s">
        <v>45</v>
      </c>
    </row>
    <row r="24" spans="1:33" ht="18" customHeight="1" x14ac:dyDescent="0.25">
      <c r="A24" s="134" t="str">
        <f>Classes!A24</f>
        <v>BTS 2</v>
      </c>
      <c r="B24" s="137"/>
      <c r="C24" s="256"/>
      <c r="D24" s="253"/>
      <c r="E24" s="253"/>
      <c r="F24" s="253"/>
      <c r="G24" s="253"/>
      <c r="H24" s="253"/>
      <c r="I24" s="256"/>
      <c r="J24" s="256"/>
      <c r="K24" s="100"/>
      <c r="L24" s="253"/>
      <c r="M24" s="253"/>
      <c r="N24" s="253"/>
      <c r="O24" s="253"/>
      <c r="P24" s="262"/>
      <c r="Q24" s="262"/>
      <c r="R24" s="100"/>
      <c r="S24" s="253"/>
      <c r="T24" s="253"/>
      <c r="U24" s="253"/>
      <c r="V24" s="253"/>
      <c r="W24" s="256"/>
      <c r="X24" s="256"/>
      <c r="Y24" s="260"/>
      <c r="Z24" s="260"/>
      <c r="AA24" s="260"/>
      <c r="AB24" s="260"/>
      <c r="AC24" s="260"/>
      <c r="AD24" s="256"/>
    </row>
    <row r="25" spans="1:33" ht="18" customHeight="1" x14ac:dyDescent="0.2">
      <c r="A25" s="74">
        <f>Classes!A25</f>
        <v>0</v>
      </c>
      <c r="B25" s="77"/>
      <c r="C25" s="256"/>
      <c r="D25" s="253"/>
      <c r="E25" s="253"/>
      <c r="F25" s="98"/>
      <c r="G25" s="253"/>
      <c r="H25" s="253"/>
      <c r="I25" s="256"/>
      <c r="J25" s="256"/>
      <c r="K25" s="253"/>
      <c r="L25" s="253"/>
      <c r="M25" s="98"/>
      <c r="N25" s="253"/>
      <c r="O25" s="253"/>
      <c r="P25" s="256"/>
      <c r="Q25" s="256"/>
      <c r="R25" s="253"/>
      <c r="S25" s="253"/>
      <c r="T25" s="98"/>
      <c r="U25" s="253"/>
      <c r="V25" s="253"/>
      <c r="W25" s="256"/>
      <c r="X25" s="256"/>
      <c r="Y25" s="260"/>
      <c r="Z25" s="260"/>
      <c r="AA25" s="260"/>
      <c r="AB25" s="260"/>
      <c r="AC25" s="260"/>
      <c r="AD25" s="256"/>
    </row>
    <row r="26" spans="1:33" ht="18" customHeight="1" x14ac:dyDescent="0.2">
      <c r="A26" s="74">
        <f>Classes!A26</f>
        <v>0</v>
      </c>
      <c r="B26" s="77"/>
      <c r="C26" s="120"/>
      <c r="D26" s="98"/>
      <c r="E26" s="98"/>
      <c r="F26" s="98"/>
      <c r="G26" s="253"/>
      <c r="H26" s="253"/>
      <c r="I26" s="256"/>
      <c r="J26" s="256"/>
      <c r="K26" s="253"/>
      <c r="L26" s="253"/>
      <c r="M26" s="253"/>
      <c r="N26" s="253"/>
      <c r="O26" s="253"/>
      <c r="P26" s="256"/>
      <c r="Q26" s="256"/>
      <c r="R26" s="253"/>
      <c r="S26" s="253"/>
      <c r="T26" s="253"/>
      <c r="U26" s="253"/>
      <c r="V26" s="253"/>
      <c r="W26" s="256"/>
      <c r="X26" s="256"/>
      <c r="Y26" s="260"/>
      <c r="Z26" s="260"/>
      <c r="AA26" s="260"/>
      <c r="AB26" s="260"/>
      <c r="AC26" s="260"/>
      <c r="AD26" s="256"/>
    </row>
    <row r="27" spans="1:33" ht="18" customHeight="1" x14ac:dyDescent="0.2">
      <c r="A27" s="74">
        <f>Classes!A27</f>
        <v>0</v>
      </c>
      <c r="B27" s="77"/>
      <c r="C27" s="256"/>
      <c r="D27" s="253"/>
      <c r="E27" s="253"/>
      <c r="F27" s="253"/>
      <c r="G27" s="253"/>
      <c r="H27" s="253"/>
      <c r="I27" s="120"/>
      <c r="J27" s="120"/>
      <c r="K27" s="98"/>
      <c r="L27" s="98"/>
      <c r="M27" s="98"/>
      <c r="N27" s="253"/>
      <c r="O27" s="253"/>
      <c r="P27" s="120"/>
      <c r="Q27" s="120"/>
      <c r="R27" s="98"/>
      <c r="S27" s="98"/>
      <c r="T27" s="98"/>
      <c r="U27" s="253"/>
      <c r="V27" s="253"/>
      <c r="W27" s="120"/>
      <c r="X27" s="120"/>
      <c r="Y27" s="149"/>
      <c r="Z27" s="149"/>
      <c r="AA27" s="149"/>
      <c r="AB27" s="260"/>
      <c r="AC27" s="260"/>
      <c r="AD27" s="256"/>
    </row>
    <row r="28" spans="1:33" ht="18" customHeight="1" x14ac:dyDescent="0.2">
      <c r="A28" s="74">
        <f>Classes!A28</f>
        <v>0</v>
      </c>
      <c r="B28" s="77"/>
      <c r="C28" s="256"/>
      <c r="D28" s="253"/>
      <c r="E28" s="253"/>
      <c r="F28" s="253"/>
      <c r="G28" s="253"/>
      <c r="H28" s="253"/>
      <c r="I28" s="256"/>
      <c r="J28" s="256"/>
      <c r="K28" s="253"/>
      <c r="L28" s="253"/>
      <c r="M28" s="253"/>
      <c r="N28" s="253"/>
      <c r="O28" s="253"/>
      <c r="P28" s="256"/>
      <c r="Q28" s="256"/>
      <c r="R28" s="253"/>
      <c r="S28" s="253"/>
      <c r="T28" s="253"/>
      <c r="U28" s="253"/>
      <c r="V28" s="253"/>
      <c r="W28" s="256"/>
      <c r="X28" s="256"/>
      <c r="Y28" s="260"/>
      <c r="Z28" s="260"/>
      <c r="AA28" s="260"/>
      <c r="AB28" s="260"/>
      <c r="AC28" s="260"/>
      <c r="AD28" s="256"/>
    </row>
    <row r="29" spans="1:33" ht="18" customHeight="1" x14ac:dyDescent="0.2">
      <c r="A29" s="74">
        <f>Classes!A29</f>
        <v>0</v>
      </c>
      <c r="B29" s="77"/>
      <c r="C29" s="256"/>
      <c r="D29" s="253"/>
      <c r="E29" s="253"/>
      <c r="F29" s="253"/>
      <c r="G29" s="253"/>
      <c r="H29" s="253"/>
      <c r="I29" s="256"/>
      <c r="J29" s="256"/>
      <c r="K29" s="253"/>
      <c r="L29" s="253"/>
      <c r="M29" s="253"/>
      <c r="N29" s="253"/>
      <c r="O29" s="253"/>
      <c r="P29" s="256"/>
      <c r="Q29" s="256"/>
      <c r="R29" s="253"/>
      <c r="S29" s="253"/>
      <c r="T29" s="253"/>
      <c r="U29" s="253"/>
      <c r="V29" s="253"/>
      <c r="W29" s="256"/>
      <c r="X29" s="256"/>
      <c r="Y29" s="260"/>
      <c r="Z29" s="260"/>
      <c r="AA29" s="260"/>
      <c r="AB29" s="260"/>
      <c r="AC29" s="260"/>
      <c r="AD29" s="256"/>
    </row>
    <row r="30" spans="1:33" ht="18" customHeight="1" x14ac:dyDescent="0.2">
      <c r="A30" s="76"/>
      <c r="B30" s="77"/>
      <c r="C30" s="263"/>
      <c r="D30" s="264"/>
      <c r="E30" s="264"/>
      <c r="F30" s="264"/>
      <c r="G30" s="264"/>
      <c r="H30" s="264"/>
      <c r="I30" s="263"/>
      <c r="J30" s="263"/>
      <c r="K30" s="264"/>
      <c r="L30" s="264"/>
      <c r="M30" s="264"/>
      <c r="N30" s="264"/>
      <c r="O30" s="264"/>
      <c r="P30" s="263"/>
      <c r="Q30" s="263"/>
      <c r="R30" s="264"/>
      <c r="S30" s="264"/>
      <c r="T30" s="264"/>
      <c r="U30" s="264"/>
      <c r="V30" s="264"/>
      <c r="W30" s="263"/>
      <c r="X30" s="263"/>
      <c r="Y30" s="265"/>
      <c r="Z30" s="265"/>
      <c r="AA30" s="265"/>
      <c r="AB30" s="265"/>
      <c r="AC30" s="265"/>
      <c r="AD30" s="263"/>
    </row>
    <row r="31" spans="1:33" ht="18" customHeight="1" x14ac:dyDescent="0.2">
      <c r="A31" s="83"/>
      <c r="B31" s="84" t="s">
        <v>26</v>
      </c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</row>
    <row r="32" spans="1:33" s="34" customFormat="1" ht="9" customHeight="1" x14ac:dyDescent="0.3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7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</sheetData>
  <mergeCells count="2">
    <mergeCell ref="A2:B2"/>
    <mergeCell ref="A1:B1"/>
  </mergeCells>
  <phoneticPr fontId="0" type="noConversion"/>
  <conditionalFormatting sqref="C1:AD1">
    <cfRule type="expression" dxfId="1309" priority="411" stopIfTrue="1">
      <formula>(C2=TODAY())</formula>
    </cfRule>
    <cfRule type="expression" dxfId="1308" priority="412" stopIfTrue="1">
      <formula>OR(WEEKDAY(C2)=7,WEEKDAY(C2)=1,C2=fériés)</formula>
    </cfRule>
  </conditionalFormatting>
  <conditionalFormatting sqref="AE1:AG1">
    <cfRule type="expression" dxfId="1307" priority="413" stopIfTrue="1">
      <formula>OR(DAY(AE2)=1,DAY(AE2)=2,DAY(AE2)=3)</formula>
    </cfRule>
    <cfRule type="expression" dxfId="1306" priority="414" stopIfTrue="1">
      <formula>(AE2=TODAY())</formula>
    </cfRule>
    <cfRule type="expression" dxfId="1305" priority="415" stopIfTrue="1">
      <formula>OR(WEEKDAY(AE2)=7,WEEKDAY(AE2)=1,AE2=fériés)</formula>
    </cfRule>
  </conditionalFormatting>
  <conditionalFormatting sqref="C2:AD2">
    <cfRule type="expression" dxfId="1304" priority="509" stopIfTrue="1">
      <formula>OR(WEEKDAY(C2)=7,WEEKDAY(C2)=1,C2=fériés)</formula>
    </cfRule>
  </conditionalFormatting>
  <conditionalFormatting sqref="AE2:AG2">
    <cfRule type="expression" dxfId="1303" priority="510" stopIfTrue="1">
      <formula>OR(DAY(AE2)=1,DAY(AE2)=2,DAY(AE2)=3)</formula>
    </cfRule>
    <cfRule type="expression" dxfId="1302" priority="511" stopIfTrue="1">
      <formula>OR(WEEKDAY(AE2)=7,WEEKDAY(AE2)=1,AE2=fériés)</formula>
    </cfRule>
  </conditionalFormatting>
  <conditionalFormatting sqref="F25">
    <cfRule type="expression" dxfId="1301" priority="246" stopIfTrue="1">
      <formula>OR(WEEKDAY(F25)=7,WEEKDAY(F25)=1,F25=fériés)</formula>
    </cfRule>
  </conditionalFormatting>
  <conditionalFormatting sqref="F25">
    <cfRule type="expression" dxfId="1300" priority="245" stopIfTrue="1">
      <formula>OR(WEEKDAY(F25)=7,WEEKDAY(F25)=1,F25=fériés)</formula>
    </cfRule>
  </conditionalFormatting>
  <conditionalFormatting sqref="F25">
    <cfRule type="expression" dxfId="1299" priority="243" stopIfTrue="1">
      <formula>OR(DAY(F25)=1,DAY(F25)=2,DAY(F25)=3)</formula>
    </cfRule>
    <cfRule type="expression" dxfId="1298" priority="244" stopIfTrue="1">
      <formula>OR(WEEKDAY(F25)=7,WEEKDAY(F25)=1,F25=fériés)</formula>
    </cfRule>
  </conditionalFormatting>
  <conditionalFormatting sqref="F25">
    <cfRule type="expression" dxfId="1297" priority="242" stopIfTrue="1">
      <formula>OR(WEEKDAY(F25)=7,WEEKDAY(F25)=1,F25=fériés)</formula>
    </cfRule>
  </conditionalFormatting>
  <conditionalFormatting sqref="F25">
    <cfRule type="expression" dxfId="1296" priority="241" stopIfTrue="1">
      <formula>OR(WEEKDAY(F25)=7,WEEKDAY(F25)=1,F25=fériés)</formula>
    </cfRule>
  </conditionalFormatting>
  <conditionalFormatting sqref="F25">
    <cfRule type="expression" dxfId="1295" priority="240" stopIfTrue="1">
      <formula>OR(WEEKDAY(F25)=7,WEEKDAY(F25)=1,F25=fériés)</formula>
    </cfRule>
  </conditionalFormatting>
  <conditionalFormatting sqref="M25">
    <cfRule type="expression" dxfId="1294" priority="239" stopIfTrue="1">
      <formula>OR(WEEKDAY(M25)=7,WEEKDAY(M25)=1,M25=fériés)</formula>
    </cfRule>
  </conditionalFormatting>
  <conditionalFormatting sqref="M25">
    <cfRule type="expression" dxfId="1293" priority="238" stopIfTrue="1">
      <formula>OR(WEEKDAY(M25)=7,WEEKDAY(M25)=1,M25=fériés)</formula>
    </cfRule>
  </conditionalFormatting>
  <conditionalFormatting sqref="M25">
    <cfRule type="expression" dxfId="1292" priority="236" stopIfTrue="1">
      <formula>OR(DAY(M25)=1,DAY(M25)=2,DAY(M25)=3)</formula>
    </cfRule>
    <cfRule type="expression" dxfId="1291" priority="237" stopIfTrue="1">
      <formula>OR(WEEKDAY(M25)=7,WEEKDAY(M25)=1,M25=fériés)</formula>
    </cfRule>
  </conditionalFormatting>
  <conditionalFormatting sqref="M25">
    <cfRule type="expression" dxfId="1290" priority="235" stopIfTrue="1">
      <formula>OR(WEEKDAY(M25)=7,WEEKDAY(M25)=1,M25=fériés)</formula>
    </cfRule>
  </conditionalFormatting>
  <conditionalFormatting sqref="M25">
    <cfRule type="expression" dxfId="1289" priority="234" stopIfTrue="1">
      <formula>OR(WEEKDAY(M25)=7,WEEKDAY(M25)=1,M25=fériés)</formula>
    </cfRule>
  </conditionalFormatting>
  <conditionalFormatting sqref="M25">
    <cfRule type="expression" dxfId="1288" priority="233" stopIfTrue="1">
      <formula>OR(WEEKDAY(M25)=7,WEEKDAY(M25)=1,M25=fériés)</formula>
    </cfRule>
  </conditionalFormatting>
  <conditionalFormatting sqref="T25">
    <cfRule type="expression" dxfId="1287" priority="232" stopIfTrue="1">
      <formula>OR(WEEKDAY(T25)=7,WEEKDAY(T25)=1,T25=fériés)</formula>
    </cfRule>
  </conditionalFormatting>
  <conditionalFormatting sqref="T25">
    <cfRule type="expression" dxfId="1286" priority="231" stopIfTrue="1">
      <formula>OR(WEEKDAY(T25)=7,WEEKDAY(T25)=1,T25=fériés)</formula>
    </cfRule>
  </conditionalFormatting>
  <conditionalFormatting sqref="T25">
    <cfRule type="expression" dxfId="1285" priority="229" stopIfTrue="1">
      <formula>OR(DAY(T25)=1,DAY(T25)=2,DAY(T25)=3)</formula>
    </cfRule>
    <cfRule type="expression" dxfId="1284" priority="230" stopIfTrue="1">
      <formula>OR(WEEKDAY(T25)=7,WEEKDAY(T25)=1,T25=fériés)</formula>
    </cfRule>
  </conditionalFormatting>
  <conditionalFormatting sqref="T25">
    <cfRule type="expression" dxfId="1283" priority="228" stopIfTrue="1">
      <formula>OR(WEEKDAY(T25)=7,WEEKDAY(T25)=1,T25=fériés)</formula>
    </cfRule>
  </conditionalFormatting>
  <conditionalFormatting sqref="T25">
    <cfRule type="expression" dxfId="1282" priority="227" stopIfTrue="1">
      <formula>OR(WEEKDAY(T25)=7,WEEKDAY(T25)=1,T25=fériés)</formula>
    </cfRule>
  </conditionalFormatting>
  <conditionalFormatting sqref="T25">
    <cfRule type="expression" dxfId="1281" priority="226" stopIfTrue="1">
      <formula>OR(WEEKDAY(T25)=7,WEEKDAY(T25)=1,T25=fériés)</formula>
    </cfRule>
  </conditionalFormatting>
  <conditionalFormatting sqref="C26:F26">
    <cfRule type="expression" dxfId="1280" priority="225" stopIfTrue="1">
      <formula>OR(WEEKDAY(C26)=7,WEEKDAY(C26)=1,C26=fériés)</formula>
    </cfRule>
  </conditionalFormatting>
  <conditionalFormatting sqref="C26:F26">
    <cfRule type="expression" dxfId="1279" priority="224" stopIfTrue="1">
      <formula>OR(WEEKDAY(C26)=7,WEEKDAY(C26)=1,C26=fériés)</formula>
    </cfRule>
  </conditionalFormatting>
  <conditionalFormatting sqref="C26:F26">
    <cfRule type="expression" dxfId="1278" priority="222" stopIfTrue="1">
      <formula>OR(DAY(C26)=1,DAY(C26)=2,DAY(C26)=3)</formula>
    </cfRule>
    <cfRule type="expression" dxfId="1277" priority="223" stopIfTrue="1">
      <formula>OR(WEEKDAY(C26)=7,WEEKDAY(C26)=1,C26=fériés)</formula>
    </cfRule>
  </conditionalFormatting>
  <conditionalFormatting sqref="C26:F26">
    <cfRule type="expression" dxfId="1276" priority="221" stopIfTrue="1">
      <formula>OR(WEEKDAY(C26)=7,WEEKDAY(C26)=1,C26=fériés)</formula>
    </cfRule>
  </conditionalFormatting>
  <conditionalFormatting sqref="C26:F26">
    <cfRule type="expression" dxfId="1275" priority="220" stopIfTrue="1">
      <formula>OR(WEEKDAY(C26)=7,WEEKDAY(C26)=1,C26=fériés)</formula>
    </cfRule>
  </conditionalFormatting>
  <conditionalFormatting sqref="C26:F26">
    <cfRule type="expression" dxfId="1274" priority="219" stopIfTrue="1">
      <formula>OR(WEEKDAY(C26)=7,WEEKDAY(C26)=1,C26=fériés)</formula>
    </cfRule>
  </conditionalFormatting>
  <conditionalFormatting sqref="C8:F8">
    <cfRule type="expression" dxfId="1273" priority="217" stopIfTrue="1">
      <formula>OR(DAY(C8)=1,DAY(C8)=2,DAY(C8)=3)</formula>
    </cfRule>
    <cfRule type="expression" dxfId="1272" priority="218" stopIfTrue="1">
      <formula>OR(WEEKDAY(C8)=7,WEEKDAY(C8)=1,C8=fériés)</formula>
    </cfRule>
  </conditionalFormatting>
  <conditionalFormatting sqref="C8:F8">
    <cfRule type="expression" dxfId="1271" priority="216" stopIfTrue="1">
      <formula>OR(WEEKDAY(C8)=7,WEEKDAY(C8)=1,C8=fériés)</formula>
    </cfRule>
  </conditionalFormatting>
  <conditionalFormatting sqref="C8:F8">
    <cfRule type="expression" dxfId="1270" priority="215" stopIfTrue="1">
      <formula>OR(WEEKDAY(C8)=7,WEEKDAY(C8)=1,C8=fériés)</formula>
    </cfRule>
  </conditionalFormatting>
  <conditionalFormatting sqref="C8:F8">
    <cfRule type="expression" dxfId="1269" priority="213" stopIfTrue="1">
      <formula>OR(DAY(C8)=1,DAY(C8)=2,DAY(C8)=3)</formula>
    </cfRule>
    <cfRule type="expression" dxfId="1268" priority="214" stopIfTrue="1">
      <formula>OR(WEEKDAY(C8)=7,WEEKDAY(C8)=1,C8=fériés)</formula>
    </cfRule>
  </conditionalFormatting>
  <conditionalFormatting sqref="C8:F8">
    <cfRule type="expression" dxfId="1267" priority="212" stopIfTrue="1">
      <formula>OR(WEEKDAY(C8)=7,WEEKDAY(C8)=1,C8=fériés)</formula>
    </cfRule>
  </conditionalFormatting>
  <conditionalFormatting sqref="C8:F8">
    <cfRule type="expression" dxfId="1266" priority="211" stopIfTrue="1">
      <formula>OR(WEEKDAY(C8)=7,WEEKDAY(C8)=1,C8=fériés)</formula>
    </cfRule>
  </conditionalFormatting>
  <conditionalFormatting sqref="C8:F8">
    <cfRule type="expression" dxfId="1265" priority="210" stopIfTrue="1">
      <formula>OR(WEEKDAY(C8)=7,WEEKDAY(C8)=1,C8=fériés)</formula>
    </cfRule>
  </conditionalFormatting>
  <conditionalFormatting sqref="C19:F19">
    <cfRule type="expression" dxfId="1264" priority="208" stopIfTrue="1">
      <formula>OR(DAY(C19)=1,DAY(C19)=2,DAY(C19)=3)</formula>
    </cfRule>
    <cfRule type="expression" dxfId="1263" priority="209" stopIfTrue="1">
      <formula>OR(WEEKDAY(C19)=7,WEEKDAY(C19)=1,C19=fériés)</formula>
    </cfRule>
  </conditionalFormatting>
  <conditionalFormatting sqref="C19:F19">
    <cfRule type="expression" dxfId="1262" priority="207" stopIfTrue="1">
      <formula>OR(WEEKDAY(C19)=7,WEEKDAY(C19)=1,C19=fériés)</formula>
    </cfRule>
  </conditionalFormatting>
  <conditionalFormatting sqref="C19:F19">
    <cfRule type="expression" dxfId="1261" priority="206" stopIfTrue="1">
      <formula>OR(WEEKDAY(C19)=7,WEEKDAY(C19)=1,C19=fériés)</formula>
    </cfRule>
  </conditionalFormatting>
  <conditionalFormatting sqref="C19:F19">
    <cfRule type="expression" dxfId="1260" priority="204" stopIfTrue="1">
      <formula>OR(DAY(C19)=1,DAY(C19)=2,DAY(C19)=3)</formula>
    </cfRule>
    <cfRule type="expression" dxfId="1259" priority="205" stopIfTrue="1">
      <formula>OR(WEEKDAY(C19)=7,WEEKDAY(C19)=1,C19=fériés)</formula>
    </cfRule>
  </conditionalFormatting>
  <conditionalFormatting sqref="C19:F19">
    <cfRule type="expression" dxfId="1258" priority="203" stopIfTrue="1">
      <formula>OR(WEEKDAY(C19)=7,WEEKDAY(C19)=1,C19=fériés)</formula>
    </cfRule>
  </conditionalFormatting>
  <conditionalFormatting sqref="C19:F19">
    <cfRule type="expression" dxfId="1257" priority="202" stopIfTrue="1">
      <formula>OR(WEEKDAY(C19)=7,WEEKDAY(C19)=1,C19=fériés)</formula>
    </cfRule>
  </conditionalFormatting>
  <conditionalFormatting sqref="C19:F19">
    <cfRule type="expression" dxfId="1256" priority="201" stopIfTrue="1">
      <formula>OR(WEEKDAY(C19)=7,WEEKDAY(C19)=1,C19=fériés)</formula>
    </cfRule>
  </conditionalFormatting>
  <conditionalFormatting sqref="C11:F11">
    <cfRule type="expression" dxfId="1255" priority="199" stopIfTrue="1">
      <formula>OR(DAY(C11)=1,DAY(C11)=2,DAY(C11)=3)</formula>
    </cfRule>
    <cfRule type="expression" dxfId="1254" priority="200" stopIfTrue="1">
      <formula>OR(WEEKDAY(C11)=7,WEEKDAY(C11)=1,C11=fériés)</formula>
    </cfRule>
  </conditionalFormatting>
  <conditionalFormatting sqref="C11:F11">
    <cfRule type="expression" dxfId="1253" priority="198" stopIfTrue="1">
      <formula>OR(WEEKDAY(C11)=7,WEEKDAY(C11)=1,C11=fériés)</formula>
    </cfRule>
  </conditionalFormatting>
  <conditionalFormatting sqref="C11:F11">
    <cfRule type="expression" dxfId="1252" priority="197" stopIfTrue="1">
      <formula>OR(WEEKDAY(C11)=7,WEEKDAY(C11)=1,C11=fériés)</formula>
    </cfRule>
  </conditionalFormatting>
  <conditionalFormatting sqref="C11:F11">
    <cfRule type="expression" dxfId="1251" priority="195" stopIfTrue="1">
      <formula>OR(DAY(C11)=1,DAY(C11)=2,DAY(C11)=3)</formula>
    </cfRule>
    <cfRule type="expression" dxfId="1250" priority="196" stopIfTrue="1">
      <formula>OR(WEEKDAY(C11)=7,WEEKDAY(C11)=1,C11=fériés)</formula>
    </cfRule>
  </conditionalFormatting>
  <conditionalFormatting sqref="C11:F11">
    <cfRule type="expression" dxfId="1249" priority="194" stopIfTrue="1">
      <formula>OR(WEEKDAY(C11)=7,WEEKDAY(C11)=1,C11=fériés)</formula>
    </cfRule>
  </conditionalFormatting>
  <conditionalFormatting sqref="C11:F11">
    <cfRule type="expression" dxfId="1248" priority="193" stopIfTrue="1">
      <formula>OR(WEEKDAY(C11)=7,WEEKDAY(C11)=1,C11=fériés)</formula>
    </cfRule>
  </conditionalFormatting>
  <conditionalFormatting sqref="C11:F11">
    <cfRule type="expression" dxfId="1247" priority="192" stopIfTrue="1">
      <formula>OR(WEEKDAY(C11)=7,WEEKDAY(C11)=1,C11=fériés)</formula>
    </cfRule>
  </conditionalFormatting>
  <conditionalFormatting sqref="C11:F11">
    <cfRule type="expression" dxfId="1246" priority="190" stopIfTrue="1">
      <formula>OR(DAY(C11)=1,DAY(C11)=2,DAY(C11)=3)</formula>
    </cfRule>
    <cfRule type="expression" dxfId="1245" priority="191" stopIfTrue="1">
      <formula>OR(WEEKDAY(C11)=7,WEEKDAY(C11)=1,C11=fériés)</formula>
    </cfRule>
  </conditionalFormatting>
  <conditionalFormatting sqref="C11:F11">
    <cfRule type="expression" dxfId="1244" priority="189" stopIfTrue="1">
      <formula>OR(WEEKDAY(C11)=7,WEEKDAY(C11)=1,C11=fériés)</formula>
    </cfRule>
  </conditionalFormatting>
  <conditionalFormatting sqref="C11:F11">
    <cfRule type="expression" dxfId="1243" priority="188" stopIfTrue="1">
      <formula>OR(WEEKDAY(C11)=7,WEEKDAY(C11)=1,C11=fériés)</formula>
    </cfRule>
  </conditionalFormatting>
  <conditionalFormatting sqref="C11:F11">
    <cfRule type="expression" dxfId="1242" priority="186" stopIfTrue="1">
      <formula>OR(DAY(C11)=1,DAY(C11)=2,DAY(C11)=3)</formula>
    </cfRule>
    <cfRule type="expression" dxfId="1241" priority="187" stopIfTrue="1">
      <formula>OR(WEEKDAY(C11)=7,WEEKDAY(C11)=1,C11=fériés)</formula>
    </cfRule>
  </conditionalFormatting>
  <conditionalFormatting sqref="C11:F11">
    <cfRule type="expression" dxfId="1240" priority="185" stopIfTrue="1">
      <formula>OR(WEEKDAY(C11)=7,WEEKDAY(C11)=1,C11=fériés)</formula>
    </cfRule>
  </conditionalFormatting>
  <conditionalFormatting sqref="C11:F11">
    <cfRule type="expression" dxfId="1239" priority="184" stopIfTrue="1">
      <formula>OR(WEEKDAY(C11)=7,WEEKDAY(C11)=1,C11=fériés)</formula>
    </cfRule>
  </conditionalFormatting>
  <conditionalFormatting sqref="C11:F11">
    <cfRule type="expression" dxfId="1238" priority="183" stopIfTrue="1">
      <formula>OR(WEEKDAY(C11)=7,WEEKDAY(C11)=1,C11=fériés)</formula>
    </cfRule>
  </conditionalFormatting>
  <conditionalFormatting sqref="C12:F12">
    <cfRule type="expression" dxfId="1237" priority="181" stopIfTrue="1">
      <formula>OR(DAY(C12)=1,DAY(C12)=2,DAY(C12)=3)</formula>
    </cfRule>
    <cfRule type="expression" dxfId="1236" priority="182" stopIfTrue="1">
      <formula>OR(WEEKDAY(C12)=7,WEEKDAY(C12)=1,C12=fériés)</formula>
    </cfRule>
  </conditionalFormatting>
  <conditionalFormatting sqref="C12:F12">
    <cfRule type="expression" dxfId="1235" priority="180" stopIfTrue="1">
      <formula>OR(WEEKDAY(C12)=7,WEEKDAY(C12)=1,C12=fériés)</formula>
    </cfRule>
  </conditionalFormatting>
  <conditionalFormatting sqref="C12:F12">
    <cfRule type="expression" dxfId="1234" priority="179" stopIfTrue="1">
      <formula>OR(WEEKDAY(C12)=7,WEEKDAY(C12)=1,C12=fériés)</formula>
    </cfRule>
  </conditionalFormatting>
  <conditionalFormatting sqref="C12:F12">
    <cfRule type="expression" dxfId="1233" priority="177" stopIfTrue="1">
      <formula>OR(DAY(C12)=1,DAY(C12)=2,DAY(C12)=3)</formula>
    </cfRule>
    <cfRule type="expression" dxfId="1232" priority="178" stopIfTrue="1">
      <formula>OR(WEEKDAY(C12)=7,WEEKDAY(C12)=1,C12=fériés)</formula>
    </cfRule>
  </conditionalFormatting>
  <conditionalFormatting sqref="C12:F12">
    <cfRule type="expression" dxfId="1231" priority="176" stopIfTrue="1">
      <formula>OR(WEEKDAY(C12)=7,WEEKDAY(C12)=1,C12=fériés)</formula>
    </cfRule>
  </conditionalFormatting>
  <conditionalFormatting sqref="C12:F12">
    <cfRule type="expression" dxfId="1230" priority="175" stopIfTrue="1">
      <formula>OR(WEEKDAY(C12)=7,WEEKDAY(C12)=1,C12=fériés)</formula>
    </cfRule>
  </conditionalFormatting>
  <conditionalFormatting sqref="C12:F12">
    <cfRule type="expression" dxfId="1229" priority="174" stopIfTrue="1">
      <formula>OR(WEEKDAY(C12)=7,WEEKDAY(C12)=1,C12=fériés)</formula>
    </cfRule>
  </conditionalFormatting>
  <conditionalFormatting sqref="C22:F22">
    <cfRule type="expression" dxfId="1228" priority="172" stopIfTrue="1">
      <formula>OR(DAY(C22)=1,DAY(C22)=2,DAY(C22)=3)</formula>
    </cfRule>
    <cfRule type="expression" dxfId="1227" priority="173" stopIfTrue="1">
      <formula>OR(WEEKDAY(C22)=7,WEEKDAY(C22)=1,C22=fériés)</formula>
    </cfRule>
  </conditionalFormatting>
  <conditionalFormatting sqref="C22:F22">
    <cfRule type="expression" dxfId="1226" priority="171" stopIfTrue="1">
      <formula>OR(WEEKDAY(C22)=7,WEEKDAY(C22)=1,C22=fériés)</formula>
    </cfRule>
  </conditionalFormatting>
  <conditionalFormatting sqref="C22:F22">
    <cfRule type="expression" dxfId="1225" priority="170" stopIfTrue="1">
      <formula>OR(WEEKDAY(C22)=7,WEEKDAY(C22)=1,C22=fériés)</formula>
    </cfRule>
  </conditionalFormatting>
  <conditionalFormatting sqref="C22:F22">
    <cfRule type="expression" dxfId="1224" priority="168" stopIfTrue="1">
      <formula>OR(DAY(C22)=1,DAY(C22)=2,DAY(C22)=3)</formula>
    </cfRule>
    <cfRule type="expression" dxfId="1223" priority="169" stopIfTrue="1">
      <formula>OR(WEEKDAY(C22)=7,WEEKDAY(C22)=1,C22=fériés)</formula>
    </cfRule>
  </conditionalFormatting>
  <conditionalFormatting sqref="C22:F22">
    <cfRule type="expression" dxfId="1222" priority="167" stopIfTrue="1">
      <formula>OR(WEEKDAY(C22)=7,WEEKDAY(C22)=1,C22=fériés)</formula>
    </cfRule>
  </conditionalFormatting>
  <conditionalFormatting sqref="C22:F22">
    <cfRule type="expression" dxfId="1221" priority="166" stopIfTrue="1">
      <formula>OR(WEEKDAY(C22)=7,WEEKDAY(C22)=1,C22=fériés)</formula>
    </cfRule>
  </conditionalFormatting>
  <conditionalFormatting sqref="C22:F22">
    <cfRule type="expression" dxfId="1220" priority="165" stopIfTrue="1">
      <formula>OR(WEEKDAY(C22)=7,WEEKDAY(C22)=1,C22=fériés)</formula>
    </cfRule>
  </conditionalFormatting>
  <conditionalFormatting sqref="I8:M8">
    <cfRule type="expression" dxfId="1219" priority="164" stopIfTrue="1">
      <formula>OR(WEEKDAY(I8)=7,WEEKDAY(I8)=1,I8=fériés)</formula>
    </cfRule>
  </conditionalFormatting>
  <conditionalFormatting sqref="I8:M8">
    <cfRule type="expression" dxfId="1218" priority="163" stopIfTrue="1">
      <formula>OR(WEEKDAY(I8)=7,WEEKDAY(I8)=1,I8=fériés)</formula>
    </cfRule>
  </conditionalFormatting>
  <conditionalFormatting sqref="I8:M8">
    <cfRule type="expression" dxfId="1217" priority="161" stopIfTrue="1">
      <formula>OR(DAY(I8)=1,DAY(I8)=2,DAY(I8)=3)</formula>
    </cfRule>
    <cfRule type="expression" dxfId="1216" priority="162" stopIfTrue="1">
      <formula>OR(WEEKDAY(I8)=7,WEEKDAY(I8)=1,I8=fériés)</formula>
    </cfRule>
  </conditionalFormatting>
  <conditionalFormatting sqref="I8:M8">
    <cfRule type="expression" dxfId="1215" priority="160" stopIfTrue="1">
      <formula>OR(WEEKDAY(I8)=7,WEEKDAY(I8)=1,I8=fériés)</formula>
    </cfRule>
  </conditionalFormatting>
  <conditionalFormatting sqref="I8:M8">
    <cfRule type="expression" dxfId="1214" priority="159" stopIfTrue="1">
      <formula>OR(WEEKDAY(I8)=7,WEEKDAY(I8)=1,I8=fériés)</formula>
    </cfRule>
  </conditionalFormatting>
  <conditionalFormatting sqref="I8:M8">
    <cfRule type="expression" dxfId="1213" priority="158" stopIfTrue="1">
      <formula>OR(WEEKDAY(I8)=7,WEEKDAY(I8)=1,I8=fériés)</formula>
    </cfRule>
  </conditionalFormatting>
  <conditionalFormatting sqref="I11:M11">
    <cfRule type="expression" dxfId="1212" priority="157" stopIfTrue="1">
      <formula>OR(WEEKDAY(I11)=7,WEEKDAY(I11)=1,I11=fériés)</formula>
    </cfRule>
  </conditionalFormatting>
  <conditionalFormatting sqref="I11:M11">
    <cfRule type="expression" dxfId="1211" priority="156" stopIfTrue="1">
      <formula>OR(WEEKDAY(I11)=7,WEEKDAY(I11)=1,I11=fériés)</formula>
    </cfRule>
  </conditionalFormatting>
  <conditionalFormatting sqref="I11:M11">
    <cfRule type="expression" dxfId="1210" priority="154" stopIfTrue="1">
      <formula>OR(DAY(I11)=1,DAY(I11)=2,DAY(I11)=3)</formula>
    </cfRule>
    <cfRule type="expression" dxfId="1209" priority="155" stopIfTrue="1">
      <formula>OR(WEEKDAY(I11)=7,WEEKDAY(I11)=1,I11=fériés)</formula>
    </cfRule>
  </conditionalFormatting>
  <conditionalFormatting sqref="I11:M11">
    <cfRule type="expression" dxfId="1208" priority="153" stopIfTrue="1">
      <formula>OR(WEEKDAY(I11)=7,WEEKDAY(I11)=1,I11=fériés)</formula>
    </cfRule>
  </conditionalFormatting>
  <conditionalFormatting sqref="I11:M11">
    <cfRule type="expression" dxfId="1207" priority="152" stopIfTrue="1">
      <formula>OR(WEEKDAY(I11)=7,WEEKDAY(I11)=1,I11=fériés)</formula>
    </cfRule>
  </conditionalFormatting>
  <conditionalFormatting sqref="I11:M11">
    <cfRule type="expression" dxfId="1206" priority="151" stopIfTrue="1">
      <formula>OR(WEEKDAY(I11)=7,WEEKDAY(I11)=1,I11=fériés)</formula>
    </cfRule>
  </conditionalFormatting>
  <conditionalFormatting sqref="I12:M12">
    <cfRule type="expression" dxfId="1205" priority="150" stopIfTrue="1">
      <formula>OR(WEEKDAY(I12)=7,WEEKDAY(I12)=1,I12=fériés)</formula>
    </cfRule>
  </conditionalFormatting>
  <conditionalFormatting sqref="I12:M12">
    <cfRule type="expression" dxfId="1204" priority="149" stopIfTrue="1">
      <formula>OR(WEEKDAY(I12)=7,WEEKDAY(I12)=1,I12=fériés)</formula>
    </cfRule>
  </conditionalFormatting>
  <conditionalFormatting sqref="I12:M12">
    <cfRule type="expression" dxfId="1203" priority="147" stopIfTrue="1">
      <formula>OR(DAY(I12)=1,DAY(I12)=2,DAY(I12)=3)</formula>
    </cfRule>
    <cfRule type="expression" dxfId="1202" priority="148" stopIfTrue="1">
      <formula>OR(WEEKDAY(I12)=7,WEEKDAY(I12)=1,I12=fériés)</formula>
    </cfRule>
  </conditionalFormatting>
  <conditionalFormatting sqref="I12:M12">
    <cfRule type="expression" dxfId="1201" priority="146" stopIfTrue="1">
      <formula>OR(WEEKDAY(I12)=7,WEEKDAY(I12)=1,I12=fériés)</formula>
    </cfRule>
  </conditionalFormatting>
  <conditionalFormatting sqref="I12:M12">
    <cfRule type="expression" dxfId="1200" priority="145" stopIfTrue="1">
      <formula>OR(WEEKDAY(I12)=7,WEEKDAY(I12)=1,I12=fériés)</formula>
    </cfRule>
  </conditionalFormatting>
  <conditionalFormatting sqref="I12:M12">
    <cfRule type="expression" dxfId="1199" priority="144" stopIfTrue="1">
      <formula>OR(WEEKDAY(I12)=7,WEEKDAY(I12)=1,I12=fériés)</formula>
    </cfRule>
  </conditionalFormatting>
  <conditionalFormatting sqref="I19:K19 M19">
    <cfRule type="expression" dxfId="1198" priority="143" stopIfTrue="1">
      <formula>OR(WEEKDAY(I19)=7,WEEKDAY(I19)=1,I19=fériés)</formula>
    </cfRule>
  </conditionalFormatting>
  <conditionalFormatting sqref="I19:K19 M19">
    <cfRule type="expression" dxfId="1197" priority="142" stopIfTrue="1">
      <formula>OR(WEEKDAY(I19)=7,WEEKDAY(I19)=1,I19=fériés)</formula>
    </cfRule>
  </conditionalFormatting>
  <conditionalFormatting sqref="I19:K19 M19">
    <cfRule type="expression" dxfId="1196" priority="140" stopIfTrue="1">
      <formula>OR(DAY(I19)=1,DAY(I19)=2,DAY(I19)=3)</formula>
    </cfRule>
    <cfRule type="expression" dxfId="1195" priority="141" stopIfTrue="1">
      <formula>OR(WEEKDAY(I19)=7,WEEKDAY(I19)=1,I19=fériés)</formula>
    </cfRule>
  </conditionalFormatting>
  <conditionalFormatting sqref="I19:K19 M19">
    <cfRule type="expression" dxfId="1194" priority="139" stopIfTrue="1">
      <formula>OR(WEEKDAY(I19)=7,WEEKDAY(I19)=1,I19=fériés)</formula>
    </cfRule>
  </conditionalFormatting>
  <conditionalFormatting sqref="I19:K19 M19">
    <cfRule type="expression" dxfId="1193" priority="138" stopIfTrue="1">
      <formula>OR(WEEKDAY(I19)=7,WEEKDAY(I19)=1,I19=fériés)</formula>
    </cfRule>
  </conditionalFormatting>
  <conditionalFormatting sqref="I19:K19 M19">
    <cfRule type="expression" dxfId="1192" priority="137" stopIfTrue="1">
      <formula>OR(WEEKDAY(I19)=7,WEEKDAY(I19)=1,I19=fériés)</formula>
    </cfRule>
  </conditionalFormatting>
  <conditionalFormatting sqref="I22:M22">
    <cfRule type="expression" dxfId="1191" priority="136" stopIfTrue="1">
      <formula>OR(WEEKDAY(I22)=7,WEEKDAY(I22)=1,I22=fériés)</formula>
    </cfRule>
  </conditionalFormatting>
  <conditionalFormatting sqref="I22:M22">
    <cfRule type="expression" dxfId="1190" priority="135" stopIfTrue="1">
      <formula>OR(WEEKDAY(I22)=7,WEEKDAY(I22)=1,I22=fériés)</formula>
    </cfRule>
  </conditionalFormatting>
  <conditionalFormatting sqref="I22:M22">
    <cfRule type="expression" dxfId="1189" priority="133" stopIfTrue="1">
      <formula>OR(DAY(I22)=1,DAY(I22)=2,DAY(I22)=3)</formula>
    </cfRule>
    <cfRule type="expression" dxfId="1188" priority="134" stopIfTrue="1">
      <formula>OR(WEEKDAY(I22)=7,WEEKDAY(I22)=1,I22=fériés)</formula>
    </cfRule>
  </conditionalFormatting>
  <conditionalFormatting sqref="I22:M22">
    <cfRule type="expression" dxfId="1187" priority="132" stopIfTrue="1">
      <formula>OR(WEEKDAY(I22)=7,WEEKDAY(I22)=1,I22=fériés)</formula>
    </cfRule>
  </conditionalFormatting>
  <conditionalFormatting sqref="I22:M22">
    <cfRule type="expression" dxfId="1186" priority="131" stopIfTrue="1">
      <formula>OR(WEEKDAY(I22)=7,WEEKDAY(I22)=1,I22=fériés)</formula>
    </cfRule>
  </conditionalFormatting>
  <conditionalFormatting sqref="I22:M22">
    <cfRule type="expression" dxfId="1185" priority="130" stopIfTrue="1">
      <formula>OR(WEEKDAY(I22)=7,WEEKDAY(I22)=1,I22=fériés)</formula>
    </cfRule>
  </conditionalFormatting>
  <conditionalFormatting sqref="P8:T8">
    <cfRule type="expression" dxfId="1184" priority="129" stopIfTrue="1">
      <formula>OR(WEEKDAY(P8)=7,WEEKDAY(P8)=1,P8=fériés)</formula>
    </cfRule>
  </conditionalFormatting>
  <conditionalFormatting sqref="P8:T8">
    <cfRule type="expression" dxfId="1183" priority="128" stopIfTrue="1">
      <formula>OR(WEEKDAY(P8)=7,WEEKDAY(P8)=1,P8=fériés)</formula>
    </cfRule>
  </conditionalFormatting>
  <conditionalFormatting sqref="P8:T8">
    <cfRule type="expression" dxfId="1182" priority="126" stopIfTrue="1">
      <formula>OR(DAY(P8)=1,DAY(P8)=2,DAY(P8)=3)</formula>
    </cfRule>
    <cfRule type="expression" dxfId="1181" priority="127" stopIfTrue="1">
      <formula>OR(WEEKDAY(P8)=7,WEEKDAY(P8)=1,P8=fériés)</formula>
    </cfRule>
  </conditionalFormatting>
  <conditionalFormatting sqref="P8:T8">
    <cfRule type="expression" dxfId="1180" priority="125" stopIfTrue="1">
      <formula>OR(WEEKDAY(P8)=7,WEEKDAY(P8)=1,P8=fériés)</formula>
    </cfRule>
  </conditionalFormatting>
  <conditionalFormatting sqref="P8:T8">
    <cfRule type="expression" dxfId="1179" priority="124" stopIfTrue="1">
      <formula>OR(WEEKDAY(P8)=7,WEEKDAY(P8)=1,P8=fériés)</formula>
    </cfRule>
  </conditionalFormatting>
  <conditionalFormatting sqref="P8:T8">
    <cfRule type="expression" dxfId="1178" priority="123" stopIfTrue="1">
      <formula>OR(WEEKDAY(P8)=7,WEEKDAY(P8)=1,P8=fériés)</formula>
    </cfRule>
  </conditionalFormatting>
  <conditionalFormatting sqref="P11:T11">
    <cfRule type="expression" dxfId="1177" priority="122" stopIfTrue="1">
      <formula>OR(WEEKDAY(P11)=7,WEEKDAY(P11)=1,P11=fériés)</formula>
    </cfRule>
  </conditionalFormatting>
  <conditionalFormatting sqref="P11:T11">
    <cfRule type="expression" dxfId="1176" priority="121" stopIfTrue="1">
      <formula>OR(WEEKDAY(P11)=7,WEEKDAY(P11)=1,P11=fériés)</formula>
    </cfRule>
  </conditionalFormatting>
  <conditionalFormatting sqref="P11:T11">
    <cfRule type="expression" dxfId="1175" priority="119" stopIfTrue="1">
      <formula>OR(DAY(P11)=1,DAY(P11)=2,DAY(P11)=3)</formula>
    </cfRule>
    <cfRule type="expression" dxfId="1174" priority="120" stopIfTrue="1">
      <formula>OR(WEEKDAY(P11)=7,WEEKDAY(P11)=1,P11=fériés)</formula>
    </cfRule>
  </conditionalFormatting>
  <conditionalFormatting sqref="P11:T11">
    <cfRule type="expression" dxfId="1173" priority="118" stopIfTrue="1">
      <formula>OR(WEEKDAY(P11)=7,WEEKDAY(P11)=1,P11=fériés)</formula>
    </cfRule>
  </conditionalFormatting>
  <conditionalFormatting sqref="P11:T11">
    <cfRule type="expression" dxfId="1172" priority="117" stopIfTrue="1">
      <formula>OR(WEEKDAY(P11)=7,WEEKDAY(P11)=1,P11=fériés)</formula>
    </cfRule>
  </conditionalFormatting>
  <conditionalFormatting sqref="P11:T11">
    <cfRule type="expression" dxfId="1171" priority="116" stopIfTrue="1">
      <formula>OR(WEEKDAY(P11)=7,WEEKDAY(P11)=1,P11=fériés)</formula>
    </cfRule>
  </conditionalFormatting>
  <conditionalFormatting sqref="P12:T12">
    <cfRule type="expression" dxfId="1170" priority="115" stopIfTrue="1">
      <formula>OR(WEEKDAY(P12)=7,WEEKDAY(P12)=1,P12=fériés)</formula>
    </cfRule>
  </conditionalFormatting>
  <conditionalFormatting sqref="P12:T12">
    <cfRule type="expression" dxfId="1169" priority="114" stopIfTrue="1">
      <formula>OR(WEEKDAY(P12)=7,WEEKDAY(P12)=1,P12=fériés)</formula>
    </cfRule>
  </conditionalFormatting>
  <conditionalFormatting sqref="P12:T12">
    <cfRule type="expression" dxfId="1168" priority="112" stopIfTrue="1">
      <formula>OR(DAY(P12)=1,DAY(P12)=2,DAY(P12)=3)</formula>
    </cfRule>
    <cfRule type="expression" dxfId="1167" priority="113" stopIfTrue="1">
      <formula>OR(WEEKDAY(P12)=7,WEEKDAY(P12)=1,P12=fériés)</formula>
    </cfRule>
  </conditionalFormatting>
  <conditionalFormatting sqref="P12:T12">
    <cfRule type="expression" dxfId="1166" priority="111" stopIfTrue="1">
      <formula>OR(WEEKDAY(P12)=7,WEEKDAY(P12)=1,P12=fériés)</formula>
    </cfRule>
  </conditionalFormatting>
  <conditionalFormatting sqref="P12:T12">
    <cfRule type="expression" dxfId="1165" priority="110" stopIfTrue="1">
      <formula>OR(WEEKDAY(P12)=7,WEEKDAY(P12)=1,P12=fériés)</formula>
    </cfRule>
  </conditionalFormatting>
  <conditionalFormatting sqref="P12:T12">
    <cfRule type="expression" dxfId="1164" priority="109" stopIfTrue="1">
      <formula>OR(WEEKDAY(P12)=7,WEEKDAY(P12)=1,P12=fériés)</formula>
    </cfRule>
  </conditionalFormatting>
  <conditionalFormatting sqref="P19:T19">
    <cfRule type="expression" dxfId="1163" priority="108" stopIfTrue="1">
      <formula>OR(WEEKDAY(P19)=7,WEEKDAY(P19)=1,P19=fériés)</formula>
    </cfRule>
  </conditionalFormatting>
  <conditionalFormatting sqref="P19:T19">
    <cfRule type="expression" dxfId="1162" priority="107" stopIfTrue="1">
      <formula>OR(WEEKDAY(P19)=7,WEEKDAY(P19)=1,P19=fériés)</formula>
    </cfRule>
  </conditionalFormatting>
  <conditionalFormatting sqref="P19:T19">
    <cfRule type="expression" dxfId="1161" priority="105" stopIfTrue="1">
      <formula>OR(DAY(P19)=1,DAY(P19)=2,DAY(P19)=3)</formula>
    </cfRule>
    <cfRule type="expression" dxfId="1160" priority="106" stopIfTrue="1">
      <formula>OR(WEEKDAY(P19)=7,WEEKDAY(P19)=1,P19=fériés)</formula>
    </cfRule>
  </conditionalFormatting>
  <conditionalFormatting sqref="P19:T19">
    <cfRule type="expression" dxfId="1159" priority="104" stopIfTrue="1">
      <formula>OR(WEEKDAY(P19)=7,WEEKDAY(P19)=1,P19=fériés)</formula>
    </cfRule>
  </conditionalFormatting>
  <conditionalFormatting sqref="P19:T19">
    <cfRule type="expression" dxfId="1158" priority="103" stopIfTrue="1">
      <formula>OR(WEEKDAY(P19)=7,WEEKDAY(P19)=1,P19=fériés)</formula>
    </cfRule>
  </conditionalFormatting>
  <conditionalFormatting sqref="P19:T19">
    <cfRule type="expression" dxfId="1157" priority="102" stopIfTrue="1">
      <formula>OR(WEEKDAY(P19)=7,WEEKDAY(P19)=1,P19=fériés)</formula>
    </cfRule>
  </conditionalFormatting>
  <conditionalFormatting sqref="P22:Q22">
    <cfRule type="expression" dxfId="1156" priority="101" stopIfTrue="1">
      <formula>OR(WEEKDAY(P22)=7,WEEKDAY(P22)=1,P22=fériés)</formula>
    </cfRule>
  </conditionalFormatting>
  <conditionalFormatting sqref="P22:Q22">
    <cfRule type="expression" dxfId="1155" priority="100" stopIfTrue="1">
      <formula>OR(WEEKDAY(P22)=7,WEEKDAY(P22)=1,P22=fériés)</formula>
    </cfRule>
  </conditionalFormatting>
  <conditionalFormatting sqref="P22:Q22">
    <cfRule type="expression" dxfId="1154" priority="98" stopIfTrue="1">
      <formula>OR(DAY(P22)=1,DAY(P22)=2,DAY(P22)=3)</formula>
    </cfRule>
    <cfRule type="expression" dxfId="1153" priority="99" stopIfTrue="1">
      <formula>OR(WEEKDAY(P22)=7,WEEKDAY(P22)=1,P22=fériés)</formula>
    </cfRule>
  </conditionalFormatting>
  <conditionalFormatting sqref="P22:Q22">
    <cfRule type="expression" dxfId="1152" priority="97" stopIfTrue="1">
      <formula>OR(WEEKDAY(P22)=7,WEEKDAY(P22)=1,P22=fériés)</formula>
    </cfRule>
  </conditionalFormatting>
  <conditionalFormatting sqref="P22:Q22">
    <cfRule type="expression" dxfId="1151" priority="96" stopIfTrue="1">
      <formula>OR(WEEKDAY(P22)=7,WEEKDAY(P22)=1,P22=fériés)</formula>
    </cfRule>
  </conditionalFormatting>
  <conditionalFormatting sqref="P22:Q22">
    <cfRule type="expression" dxfId="1150" priority="95" stopIfTrue="1">
      <formula>OR(WEEKDAY(P22)=7,WEEKDAY(P22)=1,P22=fériés)</formula>
    </cfRule>
  </conditionalFormatting>
  <conditionalFormatting sqref="I27:M27">
    <cfRule type="expression" dxfId="1149" priority="94" stopIfTrue="1">
      <formula>OR(WEEKDAY(I27)=7,WEEKDAY(I27)=1,I27=fériés)</formula>
    </cfRule>
  </conditionalFormatting>
  <conditionalFormatting sqref="I27:M27">
    <cfRule type="expression" dxfId="1148" priority="93" stopIfTrue="1">
      <formula>OR(WEEKDAY(I27)=7,WEEKDAY(I27)=1,I27=fériés)</formula>
    </cfRule>
  </conditionalFormatting>
  <conditionalFormatting sqref="I27:M27">
    <cfRule type="expression" dxfId="1147" priority="91" stopIfTrue="1">
      <formula>OR(DAY(I27)=1,DAY(I27)=2,DAY(I27)=3)</formula>
    </cfRule>
    <cfRule type="expression" dxfId="1146" priority="92" stopIfTrue="1">
      <formula>OR(WEEKDAY(I27)=7,WEEKDAY(I27)=1,I27=fériés)</formula>
    </cfRule>
  </conditionalFormatting>
  <conditionalFormatting sqref="I27:M27">
    <cfRule type="expression" dxfId="1145" priority="90" stopIfTrue="1">
      <formula>OR(WEEKDAY(I27)=7,WEEKDAY(I27)=1,I27=fériés)</formula>
    </cfRule>
  </conditionalFormatting>
  <conditionalFormatting sqref="I27:M27">
    <cfRule type="expression" dxfId="1144" priority="89" stopIfTrue="1">
      <formula>OR(WEEKDAY(I27)=7,WEEKDAY(I27)=1,I27=fériés)</formula>
    </cfRule>
  </conditionalFormatting>
  <conditionalFormatting sqref="I27:M27">
    <cfRule type="expression" dxfId="1143" priority="88" stopIfTrue="1">
      <formula>OR(WEEKDAY(I27)=7,WEEKDAY(I27)=1,I27=fériés)</formula>
    </cfRule>
  </conditionalFormatting>
  <conditionalFormatting sqref="P27:T27">
    <cfRule type="expression" dxfId="1142" priority="87" stopIfTrue="1">
      <formula>OR(WEEKDAY(P27)=7,WEEKDAY(P27)=1,P27=fériés)</formula>
    </cfRule>
  </conditionalFormatting>
  <conditionalFormatting sqref="P27:T27">
    <cfRule type="expression" dxfId="1141" priority="86" stopIfTrue="1">
      <formula>OR(WEEKDAY(P27)=7,WEEKDAY(P27)=1,P27=fériés)</formula>
    </cfRule>
  </conditionalFormatting>
  <conditionalFormatting sqref="P27:T27">
    <cfRule type="expression" dxfId="1140" priority="84" stopIfTrue="1">
      <formula>OR(DAY(P27)=1,DAY(P27)=2,DAY(P27)=3)</formula>
    </cfRule>
    <cfRule type="expression" dxfId="1139" priority="85" stopIfTrue="1">
      <formula>OR(WEEKDAY(P27)=7,WEEKDAY(P27)=1,P27=fériés)</formula>
    </cfRule>
  </conditionalFormatting>
  <conditionalFormatting sqref="P27:T27">
    <cfRule type="expression" dxfId="1138" priority="83" stopIfTrue="1">
      <formula>OR(WEEKDAY(P27)=7,WEEKDAY(P27)=1,P27=fériés)</formula>
    </cfRule>
  </conditionalFormatting>
  <conditionalFormatting sqref="P27:T27">
    <cfRule type="expression" dxfId="1137" priority="82" stopIfTrue="1">
      <formula>OR(WEEKDAY(P27)=7,WEEKDAY(P27)=1,P27=fériés)</formula>
    </cfRule>
  </conditionalFormatting>
  <conditionalFormatting sqref="P27:T27">
    <cfRule type="expression" dxfId="1136" priority="81" stopIfTrue="1">
      <formula>OR(WEEKDAY(P27)=7,WEEKDAY(P27)=1,P27=fériés)</formula>
    </cfRule>
  </conditionalFormatting>
  <conditionalFormatting sqref="W27:AA27">
    <cfRule type="expression" dxfId="1135" priority="80" stopIfTrue="1">
      <formula>OR(WEEKDAY(W27)=7,WEEKDAY(W27)=1,W27=fériés)</formula>
    </cfRule>
  </conditionalFormatting>
  <conditionalFormatting sqref="W27:AA27">
    <cfRule type="expression" dxfId="1134" priority="79" stopIfTrue="1">
      <formula>OR(WEEKDAY(W27)=7,WEEKDAY(W27)=1,W27=fériés)</formula>
    </cfRule>
  </conditionalFormatting>
  <conditionalFormatting sqref="W27:AA27">
    <cfRule type="expression" dxfId="1133" priority="77" stopIfTrue="1">
      <formula>OR(DAY(W27)=1,DAY(W27)=2,DAY(W27)=3)</formula>
    </cfRule>
    <cfRule type="expression" dxfId="1132" priority="78" stopIfTrue="1">
      <formula>OR(WEEKDAY(W27)=7,WEEKDAY(W27)=1,W27=fériés)</formula>
    </cfRule>
  </conditionalFormatting>
  <conditionalFormatting sqref="W27:AA27">
    <cfRule type="expression" dxfId="1131" priority="76" stopIfTrue="1">
      <formula>OR(WEEKDAY(W27)=7,WEEKDAY(W27)=1,W27=fériés)</formula>
    </cfRule>
  </conditionalFormatting>
  <conditionalFormatting sqref="W27:AA27">
    <cfRule type="expression" dxfId="1130" priority="75" stopIfTrue="1">
      <formula>OR(WEEKDAY(W27)=7,WEEKDAY(W27)=1,W27=fériés)</formula>
    </cfRule>
  </conditionalFormatting>
  <conditionalFormatting sqref="W27:AA27">
    <cfRule type="expression" dxfId="1129" priority="74" stopIfTrue="1">
      <formula>OR(WEEKDAY(W27)=7,WEEKDAY(W27)=1,W27=fériés)</formula>
    </cfRule>
  </conditionalFormatting>
  <conditionalFormatting sqref="D10">
    <cfRule type="expression" dxfId="1128" priority="73" stopIfTrue="1">
      <formula>OR(WEEKDAY(D10)=7,WEEKDAY(D10)=1,D10=fériés)</formula>
    </cfRule>
  </conditionalFormatting>
  <conditionalFormatting sqref="D16">
    <cfRule type="expression" dxfId="1127" priority="72" stopIfTrue="1">
      <formula>OR(WEEKDAY(D16)=7,WEEKDAY(D16)=1,D16=fériés)</formula>
    </cfRule>
  </conditionalFormatting>
  <conditionalFormatting sqref="D17">
    <cfRule type="expression" dxfId="1126" priority="71" stopIfTrue="1">
      <formula>OR(WEEKDAY(D17)=7,WEEKDAY(D17)=1,D17=fériés)</formula>
    </cfRule>
  </conditionalFormatting>
  <conditionalFormatting sqref="D18">
    <cfRule type="expression" dxfId="1125" priority="70" stopIfTrue="1">
      <formula>OR(WEEKDAY(D18)=7,WEEKDAY(D18)=1,D18=fériés)</formula>
    </cfRule>
  </conditionalFormatting>
  <conditionalFormatting sqref="Q16">
    <cfRule type="expression" dxfId="1124" priority="68" stopIfTrue="1">
      <formula>OR(WEEKDAY(Q16)=7,WEEKDAY(Q16)=1,Q16=fériés)</formula>
    </cfRule>
  </conditionalFormatting>
  <conditionalFormatting sqref="Q10">
    <cfRule type="expression" dxfId="1123" priority="67" stopIfTrue="1">
      <formula>OR(WEEKDAY(Q10)=7,WEEKDAY(Q10)=1,Q10=fériés)</formula>
    </cfRule>
  </conditionalFormatting>
  <conditionalFormatting sqref="Q17">
    <cfRule type="expression" dxfId="1122" priority="66" stopIfTrue="1">
      <formula>OR(WEEKDAY(Q17)=7,WEEKDAY(Q17)=1,Q17=fériés)</formula>
    </cfRule>
  </conditionalFormatting>
  <conditionalFormatting sqref="Q18">
    <cfRule type="expression" dxfId="1121" priority="65" stopIfTrue="1">
      <formula>OR(WEEKDAY(Q18)=7,WEEKDAY(Q18)=1,Q18=fériés)</formula>
    </cfRule>
  </conditionalFormatting>
  <conditionalFormatting sqref="F6">
    <cfRule type="expression" dxfId="1120" priority="63" stopIfTrue="1">
      <formula>OR(WEEKDAY(F6)=7,WEEKDAY(F6)=1,F6=fériés)</formula>
    </cfRule>
  </conditionalFormatting>
  <conditionalFormatting sqref="F6">
    <cfRule type="expression" dxfId="1119" priority="62" stopIfTrue="1">
      <formula>OR(WEEKDAY(F6)=7,WEEKDAY(F6)=1,F6=fériés)</formula>
    </cfRule>
  </conditionalFormatting>
  <conditionalFormatting sqref="F6">
    <cfRule type="expression" dxfId="1118" priority="61" stopIfTrue="1">
      <formula>OR(WEEKDAY(F6)=7,WEEKDAY(F6)=1,F6=fériés)</formula>
    </cfRule>
  </conditionalFormatting>
  <conditionalFormatting sqref="F6">
    <cfRule type="expression" dxfId="1117" priority="60" stopIfTrue="1">
      <formula>OR(WEEKDAY(F6)=7,WEEKDAY(F6)=1,F6=fériés)</formula>
    </cfRule>
  </conditionalFormatting>
  <conditionalFormatting sqref="K16">
    <cfRule type="expression" dxfId="1116" priority="58" stopIfTrue="1">
      <formula>OR(WEEKDAY(K16)=7,WEEKDAY(K16)=1,K16=fériés)</formula>
    </cfRule>
  </conditionalFormatting>
  <conditionalFormatting sqref="R10">
    <cfRule type="expression" dxfId="1115" priority="55" stopIfTrue="1">
      <formula>OR(WEEKDAY(R10)=7,WEEKDAY(R10)=1,R10=fériés)</formula>
    </cfRule>
  </conditionalFormatting>
  <conditionalFormatting sqref="R16">
    <cfRule type="expression" dxfId="1114" priority="54" stopIfTrue="1">
      <formula>OR(WEEKDAY(R16)=7,WEEKDAY(R16)=1,R16=fériés)</formula>
    </cfRule>
  </conditionalFormatting>
  <conditionalFormatting sqref="R17">
    <cfRule type="expression" dxfId="1113" priority="53" stopIfTrue="1">
      <formula>OR(WEEKDAY(R17)=7,WEEKDAY(R17)=1,R17=fériés)</formula>
    </cfRule>
  </conditionalFormatting>
  <conditionalFormatting sqref="R18">
    <cfRule type="expression" dxfId="1112" priority="52" stopIfTrue="1">
      <formula>OR(WEEKDAY(R18)=7,WEEKDAY(R18)=1,R18=fériés)</formula>
    </cfRule>
  </conditionalFormatting>
  <conditionalFormatting sqref="K24">
    <cfRule type="expression" dxfId="1111" priority="51" stopIfTrue="1">
      <formula>OR(WEEKDAY(K24)=7,WEEKDAY(K24)=1,K24=fériés)</formula>
    </cfRule>
  </conditionalFormatting>
  <conditionalFormatting sqref="R24">
    <cfRule type="expression" dxfId="1110" priority="50" stopIfTrue="1">
      <formula>OR(WEEKDAY(R24)=7,WEEKDAY(R24)=1,R24=fériés)</formula>
    </cfRule>
  </conditionalFormatting>
  <conditionalFormatting sqref="J10">
    <cfRule type="expression" dxfId="1109" priority="49" stopIfTrue="1">
      <formula>OR(WEEKDAY(J10)=7,WEEKDAY(J10)=1,J10=fériés)</formula>
    </cfRule>
  </conditionalFormatting>
  <conditionalFormatting sqref="J16">
    <cfRule type="expression" dxfId="1108" priority="48" stopIfTrue="1">
      <formula>OR(WEEKDAY(J16)=7,WEEKDAY(J16)=1,J16=fériés)</formula>
    </cfRule>
  </conditionalFormatting>
  <conditionalFormatting sqref="J17">
    <cfRule type="expression" dxfId="1107" priority="47" stopIfTrue="1">
      <formula>OR(WEEKDAY(J17)=7,WEEKDAY(J17)=1,J17=fériés)</formula>
    </cfRule>
  </conditionalFormatting>
  <conditionalFormatting sqref="J18">
    <cfRule type="expression" dxfId="1106" priority="46" stopIfTrue="1">
      <formula>OR(WEEKDAY(J18)=7,WEEKDAY(J18)=1,J18=fériés)</formula>
    </cfRule>
  </conditionalFormatting>
  <conditionalFormatting sqref="F4">
    <cfRule type="expression" dxfId="1105" priority="38" stopIfTrue="1">
      <formula>OR(WEEKDAY(F4)=7,WEEKDAY(F4)=1,F4=fériés)</formula>
    </cfRule>
  </conditionalFormatting>
  <conditionalFormatting sqref="F4">
    <cfRule type="expression" dxfId="1104" priority="37" stopIfTrue="1">
      <formula>OR(WEEKDAY(F4)=7,WEEKDAY(F4)=1,F4=fériés)</formula>
    </cfRule>
  </conditionalFormatting>
  <conditionalFormatting sqref="F4">
    <cfRule type="expression" dxfId="1103" priority="36" stopIfTrue="1">
      <formula>OR(WEEKDAY(F4)=7,WEEKDAY(F4)=1,F4=fériés)</formula>
    </cfRule>
  </conditionalFormatting>
  <conditionalFormatting sqref="E23:Q23">
    <cfRule type="expression" dxfId="1102" priority="35" stopIfTrue="1">
      <formula>OR(WEEKDAY(E23)=7,WEEKDAY(E23)=1,E23=fériés)</formula>
    </cfRule>
  </conditionalFormatting>
  <conditionalFormatting sqref="E23:Q23">
    <cfRule type="expression" dxfId="1101" priority="34" stopIfTrue="1">
      <formula>OR(WEEKDAY(E23)=7,WEEKDAY(E23)=1,E23=fériés)</formula>
    </cfRule>
  </conditionalFormatting>
  <conditionalFormatting sqref="E23:Q23">
    <cfRule type="expression" dxfId="1100" priority="33" stopIfTrue="1">
      <formula>OR(WEEKDAY(E23)=7,WEEKDAY(E23)=1,E23=fériés)</formula>
    </cfRule>
  </conditionalFormatting>
  <conditionalFormatting sqref="J21:X21">
    <cfRule type="expression" dxfId="1099" priority="30" stopIfTrue="1">
      <formula>OR(WEEKDAY(J21)=7,WEEKDAY(J21)=1,J21=fériés)</formula>
    </cfRule>
  </conditionalFormatting>
  <conditionalFormatting sqref="D23">
    <cfRule type="expression" dxfId="1098" priority="29" stopIfTrue="1">
      <formula>OR(WEEKDAY(D23)=7,WEEKDAY(D23)=1,D23=fériés)</formula>
    </cfRule>
  </conditionalFormatting>
  <conditionalFormatting sqref="D23">
    <cfRule type="expression" dxfId="1097" priority="28" stopIfTrue="1">
      <formula>OR(WEEKDAY(D23)=7,WEEKDAY(D23)=1,D23=fériés)</formula>
    </cfRule>
  </conditionalFormatting>
  <conditionalFormatting sqref="D23">
    <cfRule type="expression" dxfId="1096" priority="27" stopIfTrue="1">
      <formula>OR(WEEKDAY(D23)=7,WEEKDAY(D23)=1,D23=fériés)</formula>
    </cfRule>
  </conditionalFormatting>
  <conditionalFormatting sqref="R23:W23">
    <cfRule type="expression" dxfId="1095" priority="26" stopIfTrue="1">
      <formula>OR(WEEKDAY(R23)=7,WEEKDAY(R23)=1,R23=fériés)</formula>
    </cfRule>
  </conditionalFormatting>
  <conditionalFormatting sqref="R23:W23">
    <cfRule type="expression" dxfId="1094" priority="25" stopIfTrue="1">
      <formula>OR(WEEKDAY(R23)=7,WEEKDAY(R23)=1,R23=fériés)</formula>
    </cfRule>
  </conditionalFormatting>
  <conditionalFormatting sqref="R23:W23">
    <cfRule type="expression" dxfId="1093" priority="24" stopIfTrue="1">
      <formula>OR(WEEKDAY(R23)=7,WEEKDAY(R23)=1,R23=fériés)</formula>
    </cfRule>
  </conditionalFormatting>
  <conditionalFormatting sqref="X23:AD23">
    <cfRule type="expression" dxfId="1092" priority="23" stopIfTrue="1">
      <formula>OR(WEEKDAY(X23)=7,WEEKDAY(X23)=1,X23=fériés)</formula>
    </cfRule>
  </conditionalFormatting>
  <conditionalFormatting sqref="X23:AD23">
    <cfRule type="expression" dxfId="1091" priority="22" stopIfTrue="1">
      <formula>OR(WEEKDAY(X23)=7,WEEKDAY(X23)=1,X23=fériés)</formula>
    </cfRule>
  </conditionalFormatting>
  <conditionalFormatting sqref="X23:AD23">
    <cfRule type="expression" dxfId="1090" priority="21" stopIfTrue="1">
      <formula>OR(WEEKDAY(X23)=7,WEEKDAY(X23)=1,X23=fériés)</formula>
    </cfRule>
  </conditionalFormatting>
  <conditionalFormatting sqref="C20:I20">
    <cfRule type="expression" dxfId="1089" priority="20" stopIfTrue="1">
      <formula>OR(WEEKDAY(C20)=7,WEEKDAY(C20)=1,C20=fériés)</formula>
    </cfRule>
  </conditionalFormatting>
  <conditionalFormatting sqref="R20:AD20">
    <cfRule type="expression" dxfId="1088" priority="19" stopIfTrue="1">
      <formula>OR(WEEKDAY(R20)=7,WEEKDAY(R20)=1,R20=fériés)</formula>
    </cfRule>
  </conditionalFormatting>
  <conditionalFormatting sqref="Y21:AD22">
    <cfRule type="expression" dxfId="1087" priority="18" stopIfTrue="1">
      <formula>OR(WEEKDAY(Y21)=7,WEEKDAY(Y21)=1,Y21=fériés)</formula>
    </cfRule>
  </conditionalFormatting>
  <conditionalFormatting sqref="C21:I21">
    <cfRule type="expression" dxfId="1086" priority="17" stopIfTrue="1">
      <formula>OR(WEEKDAY(C21)=7,WEEKDAY(C21)=1,C21=fériés)</formula>
    </cfRule>
  </conditionalFormatting>
  <conditionalFormatting sqref="R22:X22">
    <cfRule type="expression" dxfId="1085" priority="16" stopIfTrue="1">
      <formula>OR(WEEKDAY(R22)=7,WEEKDAY(R22)=1,R22=fériés)</formula>
    </cfRule>
  </conditionalFormatting>
  <conditionalFormatting sqref="L19">
    <cfRule type="expression" dxfId="1084" priority="14" stopIfTrue="1">
      <formula>OR(DAY(L19)=1,DAY(L19)=2,DAY(L19)=3)</formula>
    </cfRule>
    <cfRule type="expression" dxfId="1083" priority="15" stopIfTrue="1">
      <formula>OR(WEEKDAY(L19)=7,WEEKDAY(L19)=1,L19=fériés)</formula>
    </cfRule>
  </conditionalFormatting>
  <conditionalFormatting sqref="L19">
    <cfRule type="expression" dxfId="1082" priority="13" stopIfTrue="1">
      <formula>OR(WEEKDAY(L19)=7,WEEKDAY(L19)=1,L19=fériés)</formula>
    </cfRule>
  </conditionalFormatting>
  <conditionalFormatting sqref="L19">
    <cfRule type="expression" dxfId="1081" priority="12" stopIfTrue="1">
      <formula>OR(WEEKDAY(L19)=7,WEEKDAY(L19)=1,L19=fériés)</formula>
    </cfRule>
  </conditionalFormatting>
  <conditionalFormatting sqref="L19">
    <cfRule type="expression" dxfId="1080" priority="10" stopIfTrue="1">
      <formula>OR(DAY(L19)=1,DAY(L19)=2,DAY(L19)=3)</formula>
    </cfRule>
    <cfRule type="expression" dxfId="1079" priority="11" stopIfTrue="1">
      <formula>OR(WEEKDAY(L19)=7,WEEKDAY(L19)=1,L19=fériés)</formula>
    </cfRule>
  </conditionalFormatting>
  <conditionalFormatting sqref="L19">
    <cfRule type="expression" dxfId="1078" priority="9" stopIfTrue="1">
      <formula>OR(WEEKDAY(L19)=7,WEEKDAY(L19)=1,L19=fériés)</formula>
    </cfRule>
  </conditionalFormatting>
  <conditionalFormatting sqref="L19">
    <cfRule type="expression" dxfId="1077" priority="8" stopIfTrue="1">
      <formula>OR(WEEKDAY(L19)=7,WEEKDAY(L19)=1,L19=fériés)</formula>
    </cfRule>
  </conditionalFormatting>
  <conditionalFormatting sqref="L19">
    <cfRule type="expression" dxfId="1076" priority="7" stopIfTrue="1">
      <formula>OR(WEEKDAY(L19)=7,WEEKDAY(L19)=1,L19=fériés)</formula>
    </cfRule>
  </conditionalFormatting>
  <conditionalFormatting sqref="M17:M18">
    <cfRule type="expression" dxfId="1075" priority="6" stopIfTrue="1">
      <formula>OR(WEEKDAY(M17)=7,WEEKDAY(M17)=1,M17=fériés)</formula>
    </cfRule>
  </conditionalFormatting>
  <conditionalFormatting sqref="L3">
    <cfRule type="expression" dxfId="1074" priority="5" stopIfTrue="1">
      <formula>OR(WEEKDAY(L3)=7,WEEKDAY(L3)=1,L3=fériés)</formula>
    </cfRule>
  </conditionalFormatting>
  <conditionalFormatting sqref="S3">
    <cfRule type="expression" dxfId="1073" priority="4" stopIfTrue="1">
      <formula>OR(WEEKDAY(S3)=7,WEEKDAY(S3)=1,S3=fériés)</formula>
    </cfRule>
  </conditionalFormatting>
  <conditionalFormatting sqref="K17">
    <cfRule type="expression" dxfId="1072" priority="3" stopIfTrue="1">
      <formula>OR(WEEKDAY(K17)=7,WEEKDAY(K17)=1,K17=fériés)</formula>
    </cfRule>
  </conditionalFormatting>
  <conditionalFormatting sqref="K18">
    <cfRule type="expression" dxfId="1071" priority="1" stopIfTrue="1">
      <formula>OR(WEEKDAY(K18)=7,WEEKDAY(K18)=1,K18=fériés)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février 2014Toulouse-Lautrec&amp;R&amp;D - &amp;T</oddHeader>
    <oddFooter xml:space="preserve">&amp;L&amp;12 :  :  :  : &amp;C&amp;12 :  :  :  : &amp;R&amp;12 :  :  :  : 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20">
    <pageSetUpPr fitToPage="1"/>
  </sheetPr>
  <dimension ref="A1:AG34"/>
  <sheetViews>
    <sheetView showZeros="0" topLeftCell="I1" zoomScale="80" zoomScaleNormal="80" workbookViewId="0">
      <selection activeCell="AB14" sqref="AB14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20">
        <f>DATE(Accueil!C2,15,1)</f>
        <v>46082</v>
      </c>
      <c r="B1" s="321"/>
      <c r="C1" s="2" t="str">
        <f>INDEX({"D";"L";"M";"M";"J";"V";"S"},WEEKDAY(C2))</f>
        <v>D</v>
      </c>
      <c r="D1" s="2" t="str">
        <f>INDEX({"D";"L";"M";"M";"J";"V";"S"},WEEKDAY(D2))</f>
        <v>L</v>
      </c>
      <c r="E1" s="2" t="str">
        <f>INDEX({"D";"L";"M";"M";"J";"V";"S"},WEEKDAY(E2))</f>
        <v>M</v>
      </c>
      <c r="F1" s="2" t="str">
        <f>INDEX({"D";"L";"M";"M";"J";"V";"S"},WEEKDAY(F2))</f>
        <v>M</v>
      </c>
      <c r="G1" s="2" t="str">
        <f>INDEX({"D";"L";"M";"M";"J";"V";"S"},WEEKDAY(G2))</f>
        <v>J</v>
      </c>
      <c r="H1" s="2" t="str">
        <f>INDEX({"D";"L";"M";"M";"J";"V";"S"},WEEKDAY(H2))</f>
        <v>V</v>
      </c>
      <c r="I1" s="2" t="str">
        <f>INDEX({"D";"L";"M";"M";"J";"V";"S"},WEEKDAY(I2))</f>
        <v>S</v>
      </c>
      <c r="J1" s="2" t="str">
        <f>INDEX({"D";"L";"M";"M";"J";"V";"S"},WEEKDAY(J2))</f>
        <v>D</v>
      </c>
      <c r="K1" s="2" t="str">
        <f>INDEX({"D";"L";"M";"M";"J";"V";"S"},WEEKDAY(K2))</f>
        <v>L</v>
      </c>
      <c r="L1" s="2" t="str">
        <f>INDEX({"D";"L";"M";"M";"J";"V";"S"},WEEKDAY(L2))</f>
        <v>M</v>
      </c>
      <c r="M1" s="2" t="str">
        <f>INDEX({"D";"L";"M";"M";"J";"V";"S"},WEEKDAY(M2))</f>
        <v>M</v>
      </c>
      <c r="N1" s="2" t="str">
        <f>INDEX({"D";"L";"M";"M";"J";"V";"S"},WEEKDAY(N2))</f>
        <v>J</v>
      </c>
      <c r="O1" s="2" t="str">
        <f>INDEX({"D";"L";"M";"M";"J";"V";"S"},WEEKDAY(O2))</f>
        <v>V</v>
      </c>
      <c r="P1" s="2" t="str">
        <f>INDEX({"D";"L";"M";"M";"J";"V";"S"},WEEKDAY(P2))</f>
        <v>S</v>
      </c>
      <c r="Q1" s="2" t="str">
        <f>INDEX({"D";"L";"M";"M";"J";"V";"S"},WEEKDAY(Q2))</f>
        <v>D</v>
      </c>
      <c r="R1" s="2" t="str">
        <f>INDEX({"D";"L";"M";"M";"J";"V";"S"},WEEKDAY(R2))</f>
        <v>L</v>
      </c>
      <c r="S1" s="2" t="str">
        <f>INDEX({"D";"L";"M";"M";"J";"V";"S"},WEEKDAY(S2))</f>
        <v>M</v>
      </c>
      <c r="T1" s="2" t="str">
        <f>INDEX({"D";"L";"M";"M";"J";"V";"S"},WEEKDAY(T2))</f>
        <v>M</v>
      </c>
      <c r="U1" s="2" t="str">
        <f>INDEX({"D";"L";"M";"M";"J";"V";"S"},WEEKDAY(U2))</f>
        <v>J</v>
      </c>
      <c r="V1" s="2" t="str">
        <f>INDEX({"D";"L";"M";"M";"J";"V";"S"},WEEKDAY(V2))</f>
        <v>V</v>
      </c>
      <c r="W1" s="2" t="str">
        <f>INDEX({"D";"L";"M";"M";"J";"V";"S"},WEEKDAY(W2))</f>
        <v>S</v>
      </c>
      <c r="X1" s="2" t="str">
        <f>INDEX({"D";"L";"M";"M";"J";"V";"S"},WEEKDAY(X2))</f>
        <v>D</v>
      </c>
      <c r="Y1" s="2" t="str">
        <f>INDEX({"D";"L";"M";"M";"J";"V";"S"},WEEKDAY(Y2))</f>
        <v>L</v>
      </c>
      <c r="Z1" s="2" t="str">
        <f>INDEX({"D";"L";"M";"M";"J";"V";"S"},WEEKDAY(Z2))</f>
        <v>M</v>
      </c>
      <c r="AA1" s="2" t="str">
        <f>INDEX({"D";"L";"M";"M";"J";"V";"S"},WEEKDAY(AA2))</f>
        <v>M</v>
      </c>
      <c r="AB1" s="2" t="str">
        <f>INDEX({"D";"L";"M";"M";"J";"V";"S"},WEEKDAY(AB2))</f>
        <v>J</v>
      </c>
      <c r="AC1" s="2" t="str">
        <f>INDEX({"D";"L";"M";"M";"J";"V";"S"},WEEKDAY(AC2))</f>
        <v>V</v>
      </c>
      <c r="AD1" s="2" t="str">
        <f>INDEX({"D";"L";"M";"M";"J";"V";"S"},WEEKDAY(AD2))</f>
        <v>S</v>
      </c>
      <c r="AE1" s="2" t="str">
        <f>INDEX({"D";"L";"M";"M";"J";"V";"S"},WEEKDAY(AE2))</f>
        <v>D</v>
      </c>
      <c r="AF1" s="2" t="str">
        <f>INDEX({"D";"L";"M";"M";"J";"V";"S"},WEEKDAY(AF2))</f>
        <v>L</v>
      </c>
      <c r="AG1" s="2" t="str">
        <f>INDEX({"D";"L";"M";"M";"J";"V";"S"},WEEKDAY(AG2))</f>
        <v>M</v>
      </c>
    </row>
    <row r="2" spans="1:33" ht="18" customHeight="1" x14ac:dyDescent="0.2">
      <c r="A2" s="324" t="str">
        <f>Accueil!J2</f>
        <v>Toulouse-Lautrec</v>
      </c>
      <c r="B2" s="325"/>
      <c r="C2" s="5">
        <f>A1</f>
        <v>46082</v>
      </c>
      <c r="D2" s="5">
        <f t="shared" ref="D2:AG2" si="0">C2+1</f>
        <v>46083</v>
      </c>
      <c r="E2" s="5">
        <f t="shared" si="0"/>
        <v>46084</v>
      </c>
      <c r="F2" s="5">
        <f t="shared" si="0"/>
        <v>46085</v>
      </c>
      <c r="G2" s="5">
        <f t="shared" si="0"/>
        <v>46086</v>
      </c>
      <c r="H2" s="5">
        <f t="shared" si="0"/>
        <v>46087</v>
      </c>
      <c r="I2" s="5">
        <f t="shared" si="0"/>
        <v>46088</v>
      </c>
      <c r="J2" s="5">
        <f t="shared" si="0"/>
        <v>46089</v>
      </c>
      <c r="K2" s="5">
        <f t="shared" si="0"/>
        <v>46090</v>
      </c>
      <c r="L2" s="5">
        <f t="shared" si="0"/>
        <v>46091</v>
      </c>
      <c r="M2" s="5">
        <f t="shared" si="0"/>
        <v>46092</v>
      </c>
      <c r="N2" s="5">
        <f t="shared" si="0"/>
        <v>46093</v>
      </c>
      <c r="O2" s="5">
        <f t="shared" si="0"/>
        <v>46094</v>
      </c>
      <c r="P2" s="5">
        <f t="shared" si="0"/>
        <v>46095</v>
      </c>
      <c r="Q2" s="5">
        <f t="shared" si="0"/>
        <v>46096</v>
      </c>
      <c r="R2" s="5">
        <f t="shared" si="0"/>
        <v>46097</v>
      </c>
      <c r="S2" s="5">
        <f t="shared" si="0"/>
        <v>46098</v>
      </c>
      <c r="T2" s="5">
        <f t="shared" si="0"/>
        <v>46099</v>
      </c>
      <c r="U2" s="5">
        <f t="shared" si="0"/>
        <v>46100</v>
      </c>
      <c r="V2" s="5">
        <f t="shared" si="0"/>
        <v>46101</v>
      </c>
      <c r="W2" s="5">
        <f t="shared" si="0"/>
        <v>46102</v>
      </c>
      <c r="X2" s="5">
        <f t="shared" si="0"/>
        <v>46103</v>
      </c>
      <c r="Y2" s="5">
        <f t="shared" si="0"/>
        <v>46104</v>
      </c>
      <c r="Z2" s="5">
        <f t="shared" si="0"/>
        <v>46105</v>
      </c>
      <c r="AA2" s="5">
        <f t="shared" si="0"/>
        <v>46106</v>
      </c>
      <c r="AB2" s="5">
        <f t="shared" si="0"/>
        <v>46107</v>
      </c>
      <c r="AC2" s="5">
        <f t="shared" si="0"/>
        <v>46108</v>
      </c>
      <c r="AD2" s="5">
        <f t="shared" si="0"/>
        <v>46109</v>
      </c>
      <c r="AE2" s="5">
        <f t="shared" si="0"/>
        <v>46110</v>
      </c>
      <c r="AF2" s="5">
        <f t="shared" si="0"/>
        <v>46111</v>
      </c>
      <c r="AG2" s="5">
        <f t="shared" si="0"/>
        <v>46112</v>
      </c>
    </row>
    <row r="3" spans="1:33" ht="18" customHeight="1" x14ac:dyDescent="0.25">
      <c r="A3" s="134" t="str">
        <f>Classes!A3</f>
        <v>T CF</v>
      </c>
      <c r="B3" s="136"/>
      <c r="C3" s="93"/>
      <c r="D3" s="259"/>
      <c r="E3" s="259"/>
      <c r="F3" s="259"/>
      <c r="G3" s="259"/>
      <c r="H3" s="259"/>
      <c r="I3" s="222"/>
      <c r="J3" s="222"/>
      <c r="K3" s="219" t="s">
        <v>45</v>
      </c>
      <c r="L3" s="219" t="s">
        <v>45</v>
      </c>
      <c r="M3" s="219" t="s">
        <v>45</v>
      </c>
      <c r="N3" s="219" t="s">
        <v>45</v>
      </c>
      <c r="O3" s="219" t="s">
        <v>45</v>
      </c>
      <c r="P3" s="219" t="s">
        <v>45</v>
      </c>
      <c r="Q3" s="219" t="s">
        <v>45</v>
      </c>
      <c r="R3" s="219" t="s">
        <v>45</v>
      </c>
      <c r="S3" s="219" t="s">
        <v>45</v>
      </c>
      <c r="T3" s="219" t="s">
        <v>45</v>
      </c>
      <c r="U3" s="219" t="s">
        <v>45</v>
      </c>
      <c r="V3" s="219" t="s">
        <v>45</v>
      </c>
      <c r="W3" s="219" t="s">
        <v>45</v>
      </c>
      <c r="X3" s="219" t="s">
        <v>45</v>
      </c>
      <c r="Y3" s="219" t="s">
        <v>45</v>
      </c>
      <c r="Z3" s="219" t="s">
        <v>45</v>
      </c>
      <c r="AA3" s="219" t="s">
        <v>45</v>
      </c>
      <c r="AB3" s="219" t="s">
        <v>45</v>
      </c>
      <c r="AC3" s="219" t="s">
        <v>45</v>
      </c>
      <c r="AD3" s="219" t="s">
        <v>45</v>
      </c>
      <c r="AE3" s="93"/>
      <c r="AF3" s="85"/>
      <c r="AG3" s="85"/>
    </row>
    <row r="4" spans="1:33" ht="18" customHeight="1" x14ac:dyDescent="0.25">
      <c r="A4" s="134" t="str">
        <f>Classes!A4</f>
        <v>T EPC</v>
      </c>
      <c r="B4" s="136"/>
      <c r="C4" s="93"/>
      <c r="D4" s="259"/>
      <c r="E4" s="259"/>
      <c r="F4" s="259"/>
      <c r="G4" s="259"/>
      <c r="H4" s="259"/>
      <c r="I4" s="222"/>
      <c r="J4" s="222"/>
      <c r="K4" s="219" t="s">
        <v>45</v>
      </c>
      <c r="L4" s="219" t="s">
        <v>45</v>
      </c>
      <c r="M4" s="219" t="s">
        <v>45</v>
      </c>
      <c r="N4" s="219" t="s">
        <v>45</v>
      </c>
      <c r="O4" s="219" t="s">
        <v>45</v>
      </c>
      <c r="P4" s="219" t="s">
        <v>45</v>
      </c>
      <c r="Q4" s="219" t="s">
        <v>45</v>
      </c>
      <c r="R4" s="219" t="s">
        <v>45</v>
      </c>
      <c r="S4" s="219" t="s">
        <v>45</v>
      </c>
      <c r="T4" s="219" t="s">
        <v>45</v>
      </c>
      <c r="U4" s="219" t="s">
        <v>45</v>
      </c>
      <c r="V4" s="219" t="s">
        <v>45</v>
      </c>
      <c r="W4" s="219" t="s">
        <v>45</v>
      </c>
      <c r="X4" s="219" t="s">
        <v>45</v>
      </c>
      <c r="Y4" s="219" t="s">
        <v>45</v>
      </c>
      <c r="Z4" s="219" t="s">
        <v>45</v>
      </c>
      <c r="AA4" s="219" t="s">
        <v>45</v>
      </c>
      <c r="AB4" s="219" t="s">
        <v>45</v>
      </c>
      <c r="AC4" s="219" t="s">
        <v>45</v>
      </c>
      <c r="AD4" s="219" t="s">
        <v>45</v>
      </c>
      <c r="AE4" s="219" t="s">
        <v>45</v>
      </c>
      <c r="AF4" s="219" t="s">
        <v>45</v>
      </c>
      <c r="AG4" s="219" t="s">
        <v>45</v>
      </c>
    </row>
    <row r="5" spans="1:33" ht="18" customHeight="1" x14ac:dyDescent="0.25">
      <c r="A5" s="134" t="str">
        <f>Classes!A5</f>
        <v>T PSR</v>
      </c>
      <c r="B5" s="136"/>
      <c r="C5" s="93"/>
      <c r="D5" s="259"/>
      <c r="E5" s="259"/>
      <c r="F5" s="259"/>
      <c r="G5" s="259"/>
      <c r="H5" s="259"/>
      <c r="I5" s="222"/>
      <c r="J5" s="222"/>
      <c r="K5" s="219" t="s">
        <v>45</v>
      </c>
      <c r="L5" s="219" t="s">
        <v>45</v>
      </c>
      <c r="M5" s="219" t="s">
        <v>45</v>
      </c>
      <c r="N5" s="219" t="s">
        <v>45</v>
      </c>
      <c r="O5" s="219" t="s">
        <v>45</v>
      </c>
      <c r="P5" s="219" t="s">
        <v>45</v>
      </c>
      <c r="Q5" s="219" t="s">
        <v>45</v>
      </c>
      <c r="R5" s="219" t="s">
        <v>45</v>
      </c>
      <c r="S5" s="219" t="s">
        <v>45</v>
      </c>
      <c r="T5" s="219" t="s">
        <v>45</v>
      </c>
      <c r="U5" s="219" t="s">
        <v>45</v>
      </c>
      <c r="V5" s="219" t="s">
        <v>45</v>
      </c>
      <c r="W5" s="219" t="s">
        <v>45</v>
      </c>
      <c r="X5" s="219" t="s">
        <v>45</v>
      </c>
      <c r="Y5" s="219" t="s">
        <v>45</v>
      </c>
      <c r="Z5" s="219" t="s">
        <v>45</v>
      </c>
      <c r="AA5" s="219" t="s">
        <v>45</v>
      </c>
      <c r="AB5" s="219" t="s">
        <v>45</v>
      </c>
      <c r="AC5" s="219" t="s">
        <v>45</v>
      </c>
      <c r="AD5" s="219" t="s">
        <v>45</v>
      </c>
      <c r="AE5" s="219" t="s">
        <v>45</v>
      </c>
      <c r="AF5" s="219" t="s">
        <v>45</v>
      </c>
      <c r="AG5" s="219" t="s">
        <v>45</v>
      </c>
    </row>
    <row r="6" spans="1:33" ht="18" customHeight="1" x14ac:dyDescent="0.25">
      <c r="A6" s="134" t="str">
        <f>Classes!A6</f>
        <v>1 AGORA</v>
      </c>
      <c r="B6" s="136"/>
      <c r="C6" s="93"/>
      <c r="D6" s="148"/>
      <c r="E6" s="148"/>
      <c r="F6" s="148"/>
      <c r="G6" s="148"/>
      <c r="H6" s="148"/>
      <c r="I6" s="93"/>
      <c r="J6" s="93"/>
      <c r="K6" s="85"/>
      <c r="L6" s="85"/>
      <c r="M6" s="85"/>
      <c r="N6" s="85"/>
      <c r="O6" s="85"/>
      <c r="P6" s="93"/>
      <c r="Q6" s="93"/>
      <c r="R6" s="85"/>
      <c r="S6" s="85"/>
      <c r="T6" s="85"/>
      <c r="U6" s="85"/>
      <c r="V6" s="85"/>
      <c r="W6" s="93"/>
      <c r="X6" s="93"/>
      <c r="Y6" s="85"/>
      <c r="Z6" s="85"/>
      <c r="AA6" s="85"/>
      <c r="AB6" s="85"/>
      <c r="AC6" s="85"/>
      <c r="AD6" s="93"/>
      <c r="AE6" s="93"/>
      <c r="AF6" s="85"/>
      <c r="AG6" s="85"/>
    </row>
    <row r="7" spans="1:33" ht="18" customHeight="1" x14ac:dyDescent="0.25">
      <c r="A7" s="134" t="str">
        <f>Classes!A7</f>
        <v>1 MA</v>
      </c>
      <c r="B7" s="137"/>
      <c r="C7" s="93"/>
      <c r="D7" s="148"/>
      <c r="E7" s="148"/>
      <c r="F7" s="148"/>
      <c r="G7" s="148"/>
      <c r="H7" s="148"/>
      <c r="I7" s="93"/>
      <c r="J7" s="93"/>
      <c r="K7" s="85"/>
      <c r="L7" s="85"/>
      <c r="M7" s="85"/>
      <c r="N7" s="85"/>
      <c r="O7" s="85"/>
      <c r="P7" s="93"/>
      <c r="Q7" s="93"/>
      <c r="R7" s="85"/>
      <c r="S7" s="85"/>
      <c r="T7" s="85"/>
      <c r="U7" s="85"/>
      <c r="V7" s="85"/>
      <c r="W7" s="93"/>
      <c r="X7" s="93"/>
      <c r="Y7" s="85"/>
      <c r="Z7" s="85"/>
      <c r="AA7" s="85"/>
      <c r="AB7" s="85"/>
      <c r="AC7" s="85"/>
      <c r="AD7" s="93"/>
      <c r="AE7" s="93"/>
      <c r="AF7" s="85"/>
      <c r="AG7" s="85"/>
    </row>
    <row r="8" spans="1:33" ht="18" customHeight="1" x14ac:dyDescent="0.25">
      <c r="A8" s="134" t="str">
        <f>Classes!A8</f>
        <v>1 MC</v>
      </c>
      <c r="B8" s="136"/>
      <c r="C8" s="93"/>
      <c r="D8" s="148"/>
      <c r="E8" s="148"/>
      <c r="F8" s="148"/>
      <c r="G8" s="148"/>
      <c r="H8" s="148"/>
      <c r="I8" s="93"/>
      <c r="J8" s="93"/>
      <c r="K8" s="85"/>
      <c r="L8" s="85"/>
      <c r="M8" s="85"/>
      <c r="N8" s="85"/>
      <c r="O8" s="85"/>
      <c r="P8" s="93"/>
      <c r="Q8" s="93"/>
      <c r="R8" s="85"/>
      <c r="S8" s="85"/>
      <c r="T8" s="85"/>
      <c r="U8" s="85"/>
      <c r="V8" s="85"/>
      <c r="W8" s="93"/>
      <c r="X8" s="93"/>
      <c r="Y8" s="85"/>
      <c r="Z8" s="85"/>
      <c r="AA8" s="85"/>
      <c r="AB8" s="85"/>
      <c r="AC8" s="85"/>
      <c r="AD8" s="93"/>
      <c r="AE8" s="93"/>
      <c r="AF8" s="85"/>
      <c r="AG8" s="85"/>
    </row>
    <row r="9" spans="1:33" ht="18" customHeight="1" x14ac:dyDescent="0.25">
      <c r="A9" s="134" t="str">
        <f>Classes!A9</f>
        <v>1 MVE</v>
      </c>
      <c r="B9" s="137"/>
      <c r="C9" s="93"/>
      <c r="D9" s="148"/>
      <c r="E9" s="148"/>
      <c r="F9" s="148"/>
      <c r="G9" s="148"/>
      <c r="H9" s="148"/>
      <c r="I9" s="93"/>
      <c r="J9" s="93"/>
      <c r="K9" s="85"/>
      <c r="L9" s="85"/>
      <c r="M9" s="85"/>
      <c r="N9" s="85"/>
      <c r="O9" s="85"/>
      <c r="P9" s="93"/>
      <c r="Q9" s="93"/>
      <c r="R9" s="85"/>
      <c r="S9" s="85"/>
      <c r="T9" s="85"/>
      <c r="U9" s="85"/>
      <c r="V9" s="85"/>
      <c r="W9" s="93"/>
      <c r="X9" s="93"/>
      <c r="Y9" s="85"/>
      <c r="Z9" s="85"/>
      <c r="AA9" s="85"/>
      <c r="AB9" s="85"/>
      <c r="AC9" s="85"/>
      <c r="AD9" s="93"/>
      <c r="AE9" s="93"/>
      <c r="AF9" s="85"/>
      <c r="AG9" s="85"/>
    </row>
    <row r="10" spans="1:33" ht="18" customHeight="1" x14ac:dyDescent="0.25">
      <c r="A10" s="134" t="str">
        <f>Classes!A10</f>
        <v>1 ECP</v>
      </c>
      <c r="B10" s="137"/>
      <c r="C10" s="93"/>
      <c r="D10" s="148"/>
      <c r="E10" s="148"/>
      <c r="F10" s="148"/>
      <c r="G10" s="148"/>
      <c r="H10" s="148"/>
      <c r="I10" s="93"/>
      <c r="J10" s="147"/>
      <c r="K10" s="85"/>
      <c r="L10" s="85"/>
      <c r="M10" s="85"/>
      <c r="N10" s="85"/>
      <c r="O10" s="85"/>
      <c r="P10" s="93"/>
      <c r="Q10" s="147"/>
      <c r="R10" s="85"/>
      <c r="S10" s="85"/>
      <c r="T10" s="85"/>
      <c r="U10" s="85"/>
      <c r="V10" s="85"/>
      <c r="W10" s="93"/>
      <c r="X10" s="93"/>
      <c r="Y10" s="85"/>
      <c r="Z10" s="85"/>
      <c r="AA10" s="85"/>
      <c r="AB10" s="85"/>
      <c r="AC10" s="85"/>
      <c r="AD10" s="93"/>
      <c r="AE10" s="93"/>
      <c r="AF10" s="85"/>
      <c r="AG10" s="85"/>
    </row>
    <row r="11" spans="1:33" ht="18" customHeight="1" x14ac:dyDescent="0.25">
      <c r="A11" s="134" t="str">
        <f>Classes!A11</f>
        <v>1 MCF</v>
      </c>
      <c r="B11" s="137"/>
      <c r="C11" s="93"/>
      <c r="D11" s="148"/>
      <c r="E11" s="148"/>
      <c r="F11" s="148"/>
      <c r="G11" s="148"/>
      <c r="H11" s="148"/>
      <c r="I11" s="93"/>
      <c r="J11" s="93"/>
      <c r="K11" s="85"/>
      <c r="L11" s="85"/>
      <c r="M11" s="85"/>
      <c r="N11" s="85"/>
      <c r="O11" s="85"/>
      <c r="P11" s="93"/>
      <c r="Q11" s="93"/>
      <c r="R11" s="85"/>
      <c r="S11" s="85"/>
      <c r="T11" s="85"/>
      <c r="U11" s="85"/>
      <c r="V11" s="85"/>
      <c r="W11" s="93"/>
      <c r="X11" s="93"/>
      <c r="Y11" s="85"/>
      <c r="Z11" s="85"/>
      <c r="AA11" s="85"/>
      <c r="AB11" s="85"/>
      <c r="AC11" s="85"/>
      <c r="AD11" s="93"/>
      <c r="AE11" s="93"/>
      <c r="AF11" s="85"/>
      <c r="AG11" s="85"/>
    </row>
    <row r="12" spans="1:33" ht="18" customHeight="1" x14ac:dyDescent="0.25">
      <c r="A12" s="134" t="str">
        <f>Classes!A12</f>
        <v>1 MCC</v>
      </c>
      <c r="B12" s="137"/>
      <c r="C12" s="93"/>
      <c r="D12" s="148"/>
      <c r="E12" s="259"/>
      <c r="F12" s="259"/>
      <c r="G12" s="259"/>
      <c r="H12" s="259"/>
      <c r="I12" s="222"/>
      <c r="J12" s="222"/>
      <c r="K12" s="221"/>
      <c r="L12" s="221"/>
      <c r="M12" s="221"/>
      <c r="N12" s="221"/>
      <c r="O12" s="221"/>
      <c r="P12" s="222"/>
      <c r="Q12" s="222"/>
      <c r="R12" s="221"/>
      <c r="S12" s="221"/>
      <c r="T12" s="221"/>
      <c r="U12" s="221"/>
      <c r="V12" s="221"/>
      <c r="W12" s="222"/>
      <c r="X12" s="222"/>
      <c r="Y12" s="219" t="s">
        <v>45</v>
      </c>
      <c r="Z12" s="219" t="s">
        <v>45</v>
      </c>
      <c r="AA12" s="219" t="s">
        <v>45</v>
      </c>
      <c r="AB12" s="219" t="s">
        <v>45</v>
      </c>
      <c r="AC12" s="219" t="s">
        <v>45</v>
      </c>
      <c r="AD12" s="219" t="s">
        <v>45</v>
      </c>
      <c r="AE12" s="219" t="s">
        <v>45</v>
      </c>
      <c r="AF12" s="219" t="s">
        <v>45</v>
      </c>
      <c r="AG12" s="219" t="s">
        <v>45</v>
      </c>
    </row>
    <row r="13" spans="1:33" ht="18" customHeight="1" x14ac:dyDescent="0.25">
      <c r="A13" s="134" t="str">
        <f>Classes!A13</f>
        <v>T AGORA</v>
      </c>
      <c r="B13" s="137"/>
      <c r="C13" s="93"/>
      <c r="D13" s="148"/>
      <c r="E13" s="148"/>
      <c r="F13" s="148"/>
      <c r="G13" s="148"/>
      <c r="H13" s="148"/>
      <c r="I13" s="93"/>
      <c r="J13" s="93"/>
      <c r="K13" s="85"/>
      <c r="L13" s="85"/>
      <c r="M13" s="85"/>
      <c r="N13" s="85"/>
      <c r="O13" s="85"/>
      <c r="P13" s="93"/>
      <c r="Q13" s="93"/>
      <c r="R13" s="85"/>
      <c r="S13" s="85"/>
      <c r="T13" s="85"/>
      <c r="U13" s="85"/>
      <c r="V13" s="85"/>
      <c r="W13" s="93"/>
      <c r="X13" s="93"/>
      <c r="Y13" s="85"/>
      <c r="Z13" s="85"/>
      <c r="AA13" s="85"/>
      <c r="AB13" s="85"/>
      <c r="AC13" s="85"/>
      <c r="AD13" s="93"/>
      <c r="AE13" s="93"/>
      <c r="AF13" s="85"/>
      <c r="AG13" s="187"/>
    </row>
    <row r="14" spans="1:33" ht="18" customHeight="1" x14ac:dyDescent="0.25">
      <c r="A14" s="134" t="str">
        <f>Classes!A14</f>
        <v>T MA</v>
      </c>
      <c r="B14" s="137"/>
      <c r="C14" s="93"/>
      <c r="D14" s="148"/>
      <c r="E14" s="148"/>
      <c r="F14" s="148"/>
      <c r="G14" s="148"/>
      <c r="H14" s="148"/>
      <c r="I14" s="93"/>
      <c r="J14" s="93"/>
      <c r="K14" s="85"/>
      <c r="L14" s="85"/>
      <c r="M14" s="85"/>
      <c r="N14" s="85"/>
      <c r="O14" s="85"/>
      <c r="P14" s="93"/>
      <c r="Q14" s="93"/>
      <c r="R14" s="85"/>
      <c r="S14" s="85"/>
      <c r="T14" s="85"/>
      <c r="U14" s="85"/>
      <c r="V14" s="85"/>
      <c r="W14" s="93"/>
      <c r="X14" s="93"/>
      <c r="Y14" s="85"/>
      <c r="Z14" s="85"/>
      <c r="AA14" s="85"/>
      <c r="AB14" s="85"/>
      <c r="AC14" s="85"/>
      <c r="AD14" s="93"/>
      <c r="AE14" s="93"/>
      <c r="AF14" s="85"/>
      <c r="AG14" s="187"/>
    </row>
    <row r="15" spans="1:33" ht="18" customHeight="1" x14ac:dyDescent="0.25">
      <c r="A15" s="134" t="str">
        <f>Classes!A15</f>
        <v>T MC</v>
      </c>
      <c r="B15" s="137"/>
      <c r="C15" s="93"/>
      <c r="D15" s="148"/>
      <c r="E15" s="148"/>
      <c r="F15" s="148"/>
      <c r="G15" s="148"/>
      <c r="H15" s="148"/>
      <c r="I15" s="93"/>
      <c r="J15" s="93"/>
      <c r="K15" s="85"/>
      <c r="L15" s="85"/>
      <c r="M15" s="85"/>
      <c r="N15" s="85"/>
      <c r="O15" s="85"/>
      <c r="P15" s="93"/>
      <c r="Q15" s="93"/>
      <c r="R15" s="85"/>
      <c r="S15" s="85"/>
      <c r="T15" s="85"/>
      <c r="U15" s="85"/>
      <c r="V15" s="85"/>
      <c r="W15" s="93"/>
      <c r="X15" s="93"/>
      <c r="Y15" s="85"/>
      <c r="Z15" s="85"/>
      <c r="AA15" s="85"/>
      <c r="AB15" s="85"/>
      <c r="AC15" s="85"/>
      <c r="AD15" s="93"/>
      <c r="AE15" s="93"/>
      <c r="AF15" s="85"/>
      <c r="AG15" s="187"/>
    </row>
    <row r="16" spans="1:33" ht="18" customHeight="1" x14ac:dyDescent="0.25">
      <c r="A16" s="134" t="str">
        <f>Classes!A16</f>
        <v>T MVE</v>
      </c>
      <c r="B16" s="137"/>
      <c r="C16" s="93"/>
      <c r="D16" s="148"/>
      <c r="E16" s="148"/>
      <c r="F16" s="148"/>
      <c r="G16" s="148"/>
      <c r="H16" s="148"/>
      <c r="I16" s="93"/>
      <c r="J16" s="147"/>
      <c r="K16" s="85"/>
      <c r="L16" s="85"/>
      <c r="M16" s="85"/>
      <c r="N16" s="85"/>
      <c r="O16" s="85"/>
      <c r="P16" s="93"/>
      <c r="Q16" s="147"/>
      <c r="R16" s="85"/>
      <c r="S16" s="85"/>
      <c r="T16" s="85"/>
      <c r="U16" s="85"/>
      <c r="V16" s="85"/>
      <c r="W16" s="93"/>
      <c r="X16" s="93"/>
      <c r="Y16" s="281" t="s">
        <v>85</v>
      </c>
      <c r="Z16" s="281" t="s">
        <v>85</v>
      </c>
      <c r="AA16" s="85"/>
      <c r="AB16" s="85"/>
      <c r="AC16" s="85"/>
      <c r="AD16" s="93"/>
      <c r="AE16" s="93"/>
      <c r="AF16" s="85"/>
      <c r="AG16" s="187"/>
    </row>
    <row r="17" spans="1:33" ht="18" customHeight="1" x14ac:dyDescent="0.25">
      <c r="A17" s="134" t="str">
        <f>Classes!A17</f>
        <v>T ECP</v>
      </c>
      <c r="B17" s="137"/>
      <c r="C17" s="93"/>
      <c r="D17" s="148"/>
      <c r="E17" s="259"/>
      <c r="F17" s="259"/>
      <c r="G17" s="259"/>
      <c r="H17" s="259"/>
      <c r="I17" s="222"/>
      <c r="J17" s="222"/>
      <c r="K17" s="219" t="s">
        <v>45</v>
      </c>
      <c r="L17" s="219" t="s">
        <v>45</v>
      </c>
      <c r="M17" s="219" t="s">
        <v>45</v>
      </c>
      <c r="N17" s="219" t="s">
        <v>45</v>
      </c>
      <c r="O17" s="219" t="s">
        <v>45</v>
      </c>
      <c r="P17" s="219" t="s">
        <v>45</v>
      </c>
      <c r="Q17" s="219" t="s">
        <v>45</v>
      </c>
      <c r="R17" s="219" t="s">
        <v>45</v>
      </c>
      <c r="S17" s="219" t="s">
        <v>45</v>
      </c>
      <c r="T17" s="219" t="s">
        <v>45</v>
      </c>
      <c r="U17" s="219" t="s">
        <v>45</v>
      </c>
      <c r="V17" s="219" t="s">
        <v>45</v>
      </c>
      <c r="W17" s="219" t="s">
        <v>45</v>
      </c>
      <c r="X17" s="219" t="s">
        <v>45</v>
      </c>
      <c r="Y17" s="219" t="s">
        <v>45</v>
      </c>
      <c r="Z17" s="219" t="s">
        <v>45</v>
      </c>
      <c r="AA17" s="219" t="s">
        <v>45</v>
      </c>
      <c r="AB17" s="219" t="s">
        <v>45</v>
      </c>
      <c r="AC17" s="219" t="s">
        <v>45</v>
      </c>
      <c r="AD17" s="219" t="s">
        <v>45</v>
      </c>
      <c r="AE17" s="93"/>
      <c r="AF17" s="85"/>
      <c r="AG17" s="187"/>
    </row>
    <row r="18" spans="1:33" ht="18" customHeight="1" x14ac:dyDescent="0.25">
      <c r="A18" s="134" t="str">
        <f>Classes!A18</f>
        <v>T MCF</v>
      </c>
      <c r="B18" s="137"/>
      <c r="C18" s="93"/>
      <c r="D18" s="148"/>
      <c r="E18" s="259"/>
      <c r="F18" s="259"/>
      <c r="G18" s="259"/>
      <c r="H18" s="259"/>
      <c r="I18" s="222"/>
      <c r="J18" s="222"/>
      <c r="K18" s="219" t="s">
        <v>45</v>
      </c>
      <c r="L18" s="219" t="s">
        <v>45</v>
      </c>
      <c r="M18" s="219" t="s">
        <v>45</v>
      </c>
      <c r="N18" s="219" t="s">
        <v>45</v>
      </c>
      <c r="O18" s="219" t="s">
        <v>45</v>
      </c>
      <c r="P18" s="219" t="s">
        <v>45</v>
      </c>
      <c r="Q18" s="219" t="s">
        <v>45</v>
      </c>
      <c r="R18" s="219" t="s">
        <v>45</v>
      </c>
      <c r="S18" s="219" t="s">
        <v>45</v>
      </c>
      <c r="T18" s="219" t="s">
        <v>45</v>
      </c>
      <c r="U18" s="219" t="s">
        <v>45</v>
      </c>
      <c r="V18" s="219" t="s">
        <v>45</v>
      </c>
      <c r="W18" s="219" t="s">
        <v>45</v>
      </c>
      <c r="X18" s="219" t="s">
        <v>45</v>
      </c>
      <c r="Y18" s="219" t="s">
        <v>45</v>
      </c>
      <c r="Z18" s="219" t="s">
        <v>45</v>
      </c>
      <c r="AA18" s="219" t="s">
        <v>45</v>
      </c>
      <c r="AB18" s="219" t="s">
        <v>45</v>
      </c>
      <c r="AC18" s="219" t="s">
        <v>45</v>
      </c>
      <c r="AD18" s="219" t="s">
        <v>45</v>
      </c>
      <c r="AE18" s="93"/>
      <c r="AF18" s="85"/>
      <c r="AG18" s="187"/>
    </row>
    <row r="19" spans="1:33" ht="18" customHeight="1" x14ac:dyDescent="0.25">
      <c r="A19" s="134" t="str">
        <f>Classes!A19</f>
        <v>T MVT</v>
      </c>
      <c r="B19" s="137"/>
      <c r="C19" s="93"/>
      <c r="D19" s="148"/>
      <c r="E19" s="259"/>
      <c r="F19" s="259"/>
      <c r="G19" s="259"/>
      <c r="H19" s="259"/>
      <c r="I19" s="222"/>
      <c r="J19" s="222"/>
      <c r="K19" s="221"/>
      <c r="L19" s="285" t="s">
        <v>82</v>
      </c>
      <c r="M19" s="221"/>
      <c r="N19" s="221"/>
      <c r="O19" s="221"/>
      <c r="P19" s="222"/>
      <c r="Q19" s="222"/>
      <c r="R19" s="280" t="s">
        <v>44</v>
      </c>
      <c r="S19" s="221"/>
      <c r="T19" s="280" t="s">
        <v>44</v>
      </c>
      <c r="U19" s="221"/>
      <c r="V19" s="221"/>
      <c r="W19" s="222"/>
      <c r="X19" s="222"/>
      <c r="Y19" s="229" t="s">
        <v>73</v>
      </c>
      <c r="Z19" s="229" t="s">
        <v>73</v>
      </c>
      <c r="AA19" s="229" t="s">
        <v>73</v>
      </c>
      <c r="AB19" s="229" t="s">
        <v>73</v>
      </c>
      <c r="AC19" s="229" t="s">
        <v>73</v>
      </c>
      <c r="AD19" s="222"/>
      <c r="AE19" s="222"/>
      <c r="AF19" s="229" t="s">
        <v>73</v>
      </c>
      <c r="AG19" s="229" t="s">
        <v>73</v>
      </c>
    </row>
    <row r="20" spans="1:33" ht="18" customHeight="1" x14ac:dyDescent="0.25">
      <c r="A20" s="139" t="str">
        <f>Classes!A20</f>
        <v>CAPCS APPR</v>
      </c>
      <c r="B20" s="140"/>
      <c r="C20" s="228" t="s">
        <v>67</v>
      </c>
      <c r="D20" s="228" t="s">
        <v>67</v>
      </c>
      <c r="E20" s="228" t="s">
        <v>67</v>
      </c>
      <c r="F20" s="228" t="s">
        <v>67</v>
      </c>
      <c r="G20" s="228" t="s">
        <v>67</v>
      </c>
      <c r="H20" s="228" t="s">
        <v>67</v>
      </c>
      <c r="I20" s="228" t="s">
        <v>67</v>
      </c>
      <c r="J20" s="222"/>
      <c r="K20" s="221"/>
      <c r="L20" s="221"/>
      <c r="M20" s="221"/>
      <c r="N20" s="221"/>
      <c r="O20" s="221"/>
      <c r="P20" s="222"/>
      <c r="Q20" s="222"/>
      <c r="R20" s="221"/>
      <c r="S20" s="98"/>
      <c r="T20" s="98"/>
      <c r="U20" s="85"/>
      <c r="V20" s="85"/>
      <c r="W20" s="120"/>
      <c r="X20" s="120"/>
      <c r="Y20" s="228" t="s">
        <v>67</v>
      </c>
      <c r="Z20" s="228" t="s">
        <v>67</v>
      </c>
      <c r="AA20" s="228" t="s">
        <v>67</v>
      </c>
      <c r="AB20" s="228" t="s">
        <v>67</v>
      </c>
      <c r="AC20" s="228" t="s">
        <v>67</v>
      </c>
      <c r="AD20" s="228" t="s">
        <v>67</v>
      </c>
      <c r="AE20" s="228" t="s">
        <v>67</v>
      </c>
      <c r="AF20" s="228" t="s">
        <v>67</v>
      </c>
      <c r="AG20" s="228" t="s">
        <v>67</v>
      </c>
    </row>
    <row r="21" spans="1:33" ht="18" customHeight="1" x14ac:dyDescent="0.25">
      <c r="A21" s="139" t="str">
        <f>Classes!A21</f>
        <v>1 MCAPPR</v>
      </c>
      <c r="B21" s="140"/>
      <c r="C21" s="228" t="s">
        <v>67</v>
      </c>
      <c r="D21" s="228" t="s">
        <v>67</v>
      </c>
      <c r="E21" s="228" t="s">
        <v>67</v>
      </c>
      <c r="F21" s="228" t="s">
        <v>67</v>
      </c>
      <c r="G21" s="228" t="s">
        <v>67</v>
      </c>
      <c r="H21" s="228" t="s">
        <v>67</v>
      </c>
      <c r="I21" s="228" t="s">
        <v>67</v>
      </c>
      <c r="J21" s="228" t="s">
        <v>67</v>
      </c>
      <c r="K21" s="228" t="s">
        <v>67</v>
      </c>
      <c r="L21" s="228" t="s">
        <v>67</v>
      </c>
      <c r="M21" s="228" t="s">
        <v>67</v>
      </c>
      <c r="N21" s="228" t="s">
        <v>67</v>
      </c>
      <c r="O21" s="228" t="s">
        <v>67</v>
      </c>
      <c r="P21" s="228" t="s">
        <v>67</v>
      </c>
      <c r="Q21" s="228" t="s">
        <v>67</v>
      </c>
      <c r="R21" s="228" t="s">
        <v>67</v>
      </c>
      <c r="S21" s="228" t="s">
        <v>67</v>
      </c>
      <c r="T21" s="228" t="s">
        <v>67</v>
      </c>
      <c r="U21" s="228" t="s">
        <v>67</v>
      </c>
      <c r="V21" s="228" t="s">
        <v>67</v>
      </c>
      <c r="W21" s="228" t="s">
        <v>67</v>
      </c>
      <c r="X21" s="222"/>
      <c r="Y21" s="221"/>
      <c r="Z21" s="221"/>
      <c r="AA21" s="221"/>
      <c r="AB21" s="221"/>
      <c r="AC21" s="221"/>
      <c r="AD21" s="222"/>
      <c r="AE21" s="222"/>
      <c r="AF21" s="221"/>
      <c r="AG21" s="98"/>
    </row>
    <row r="22" spans="1:33" ht="18" customHeight="1" x14ac:dyDescent="0.25">
      <c r="A22" s="139" t="str">
        <f>Classes!A22</f>
        <v>T MCAPPR</v>
      </c>
      <c r="B22" s="140"/>
      <c r="C22" s="228" t="s">
        <v>67</v>
      </c>
      <c r="D22" s="228" t="s">
        <v>67</v>
      </c>
      <c r="E22" s="228" t="s">
        <v>67</v>
      </c>
      <c r="F22" s="228" t="s">
        <v>67</v>
      </c>
      <c r="G22" s="228" t="s">
        <v>67</v>
      </c>
      <c r="H22" s="228" t="s">
        <v>67</v>
      </c>
      <c r="I22" s="228" t="s">
        <v>67</v>
      </c>
      <c r="J22" s="222"/>
      <c r="K22" s="221"/>
      <c r="L22" s="221"/>
      <c r="M22" s="221"/>
      <c r="N22" s="221"/>
      <c r="O22" s="221"/>
      <c r="P22" s="222"/>
      <c r="Q22" s="222"/>
      <c r="R22" s="221"/>
      <c r="S22" s="85"/>
      <c r="T22" s="85"/>
      <c r="U22" s="85"/>
      <c r="V22" s="85"/>
      <c r="W22" s="93"/>
      <c r="X22" s="93"/>
      <c r="Y22" s="228" t="s">
        <v>67</v>
      </c>
      <c r="Z22" s="228" t="s">
        <v>67</v>
      </c>
      <c r="AA22" s="228" t="s">
        <v>67</v>
      </c>
      <c r="AB22" s="228" t="s">
        <v>67</v>
      </c>
      <c r="AC22" s="228" t="s">
        <v>67</v>
      </c>
      <c r="AD22" s="228" t="s">
        <v>67</v>
      </c>
      <c r="AE22" s="228" t="s">
        <v>67</v>
      </c>
      <c r="AF22" s="228" t="s">
        <v>67</v>
      </c>
      <c r="AG22" s="228" t="s">
        <v>67</v>
      </c>
    </row>
    <row r="23" spans="1:33" ht="18" customHeight="1" x14ac:dyDescent="0.25">
      <c r="A23" s="134" t="str">
        <f>Classes!A23</f>
        <v>BTS 1</v>
      </c>
      <c r="B23" s="137"/>
      <c r="C23" s="93"/>
      <c r="D23" s="148"/>
      <c r="E23" s="148"/>
      <c r="F23" s="148"/>
      <c r="G23" s="148"/>
      <c r="H23" s="148"/>
      <c r="I23" s="93"/>
      <c r="J23" s="93"/>
      <c r="K23" s="85"/>
      <c r="L23" s="85"/>
      <c r="M23" s="85"/>
      <c r="N23" s="85"/>
      <c r="O23" s="85"/>
      <c r="P23" s="93"/>
      <c r="Q23" s="93"/>
      <c r="R23" s="85"/>
      <c r="S23" s="85"/>
      <c r="T23" s="85"/>
      <c r="U23" s="85"/>
      <c r="V23" s="85"/>
      <c r="W23" s="93"/>
      <c r="X23" s="93"/>
      <c r="Y23" s="85"/>
      <c r="Z23" s="85"/>
      <c r="AA23" s="85"/>
      <c r="AB23" s="85"/>
      <c r="AC23" s="85"/>
      <c r="AD23" s="93"/>
      <c r="AE23" s="93"/>
      <c r="AF23" s="85"/>
      <c r="AG23" s="85"/>
    </row>
    <row r="24" spans="1:33" ht="18" customHeight="1" x14ac:dyDescent="0.25">
      <c r="A24" s="134" t="str">
        <f>Classes!A24</f>
        <v>BTS 2</v>
      </c>
      <c r="B24" s="137"/>
      <c r="C24" s="93"/>
      <c r="D24" s="148"/>
      <c r="E24" s="148"/>
      <c r="F24" s="148"/>
      <c r="G24" s="148"/>
      <c r="H24" s="148"/>
      <c r="I24" s="93"/>
      <c r="J24" s="93"/>
      <c r="K24" s="85"/>
      <c r="L24" s="85"/>
      <c r="M24" s="85"/>
      <c r="N24" s="85"/>
      <c r="O24" s="85"/>
      <c r="P24" s="93"/>
      <c r="Q24" s="93"/>
      <c r="R24" s="85"/>
      <c r="S24" s="85"/>
      <c r="T24" s="85"/>
      <c r="U24" s="85"/>
      <c r="V24" s="85"/>
      <c r="W24" s="93"/>
      <c r="X24" s="93"/>
      <c r="Y24" s="85"/>
      <c r="Z24" s="85"/>
      <c r="AA24" s="85"/>
      <c r="AB24" s="85"/>
      <c r="AC24" s="85"/>
      <c r="AD24" s="205"/>
      <c r="AE24" s="154"/>
      <c r="AF24" s="156"/>
      <c r="AG24" s="176"/>
    </row>
    <row r="25" spans="1:33" ht="18" customHeight="1" x14ac:dyDescent="0.2">
      <c r="A25" s="76"/>
      <c r="B25" s="77"/>
      <c r="C25" s="93"/>
      <c r="D25" s="148"/>
      <c r="E25" s="148"/>
      <c r="F25" s="148"/>
      <c r="G25" s="148"/>
      <c r="H25" s="148"/>
      <c r="I25" s="120"/>
      <c r="J25" s="120"/>
      <c r="K25" s="98"/>
      <c r="L25" s="98"/>
      <c r="M25" s="98"/>
      <c r="N25" s="85"/>
      <c r="O25" s="85"/>
      <c r="P25" s="120"/>
      <c r="Q25" s="120"/>
      <c r="R25" s="98"/>
      <c r="S25" s="98"/>
      <c r="T25" s="98"/>
      <c r="U25" s="85"/>
      <c r="V25" s="85"/>
      <c r="W25" s="120"/>
      <c r="X25" s="120"/>
      <c r="Y25" s="98"/>
      <c r="Z25" s="98"/>
      <c r="AA25" s="98"/>
      <c r="AB25" s="85"/>
      <c r="AC25" s="85"/>
      <c r="AD25" s="93"/>
      <c r="AE25" s="93"/>
      <c r="AF25" s="85"/>
      <c r="AG25" s="85"/>
    </row>
    <row r="26" spans="1:33" ht="18" customHeight="1" x14ac:dyDescent="0.2">
      <c r="A26" s="78"/>
      <c r="B26" s="77"/>
      <c r="C26" s="93"/>
      <c r="D26" s="148"/>
      <c r="E26" s="148"/>
      <c r="F26" s="148"/>
      <c r="G26" s="148"/>
      <c r="H26" s="148"/>
      <c r="I26" s="93"/>
      <c r="J26" s="93"/>
      <c r="K26" s="85"/>
      <c r="L26" s="85"/>
      <c r="M26" s="85"/>
      <c r="N26" s="85"/>
      <c r="O26" s="85"/>
      <c r="P26" s="93"/>
      <c r="Q26" s="93"/>
      <c r="R26" s="85"/>
      <c r="S26" s="85"/>
      <c r="T26" s="85"/>
      <c r="U26" s="85"/>
      <c r="V26" s="85"/>
      <c r="W26" s="93"/>
      <c r="X26" s="93"/>
      <c r="Y26" s="85"/>
      <c r="Z26" s="85"/>
      <c r="AA26" s="85"/>
      <c r="AB26" s="85"/>
      <c r="AC26" s="85"/>
      <c r="AD26" s="93"/>
      <c r="AE26" s="93"/>
      <c r="AF26" s="85"/>
      <c r="AG26" s="85"/>
    </row>
    <row r="27" spans="1:33" ht="18" customHeight="1" x14ac:dyDescent="0.2">
      <c r="A27" s="76"/>
      <c r="B27" s="77"/>
      <c r="C27" s="93"/>
      <c r="D27" s="148"/>
      <c r="E27" s="148"/>
      <c r="F27" s="148"/>
      <c r="G27" s="148"/>
      <c r="H27" s="148"/>
      <c r="I27" s="93"/>
      <c r="J27" s="93"/>
      <c r="K27" s="85"/>
      <c r="L27" s="85"/>
      <c r="M27" s="85"/>
      <c r="N27" s="85"/>
      <c r="O27" s="85"/>
      <c r="P27" s="93"/>
      <c r="Q27" s="93"/>
      <c r="R27" s="85"/>
      <c r="S27" s="85"/>
      <c r="T27" s="85"/>
      <c r="U27" s="85"/>
      <c r="V27" s="85"/>
      <c r="W27" s="93"/>
      <c r="X27" s="93"/>
      <c r="Y27" s="85"/>
      <c r="Z27" s="85"/>
      <c r="AA27" s="85"/>
      <c r="AB27" s="85"/>
      <c r="AC27" s="85"/>
      <c r="AD27" s="93"/>
      <c r="AE27" s="93"/>
      <c r="AF27" s="85"/>
      <c r="AG27" s="85"/>
    </row>
    <row r="28" spans="1:33" ht="18" customHeight="1" x14ac:dyDescent="0.2">
      <c r="A28" s="76"/>
      <c r="B28" s="77"/>
      <c r="C28" s="93"/>
      <c r="D28" s="148"/>
      <c r="E28" s="148"/>
      <c r="F28" s="148"/>
      <c r="G28" s="148"/>
      <c r="H28" s="148"/>
      <c r="I28" s="93"/>
      <c r="J28" s="93"/>
      <c r="K28" s="85"/>
      <c r="L28" s="85"/>
      <c r="M28" s="85"/>
      <c r="N28" s="85"/>
      <c r="O28" s="85"/>
      <c r="P28" s="93"/>
      <c r="Q28" s="93"/>
      <c r="R28" s="85"/>
      <c r="S28" s="85"/>
      <c r="T28" s="85"/>
      <c r="U28" s="85"/>
      <c r="V28" s="85"/>
      <c r="W28" s="93"/>
      <c r="X28" s="93"/>
      <c r="Y28" s="85"/>
      <c r="Z28" s="85"/>
      <c r="AA28" s="85"/>
      <c r="AB28" s="85"/>
      <c r="AC28" s="85"/>
      <c r="AD28" s="93"/>
      <c r="AE28" s="93"/>
      <c r="AF28" s="85"/>
      <c r="AG28" s="85"/>
    </row>
    <row r="29" spans="1:33" ht="18" customHeight="1" x14ac:dyDescent="0.2">
      <c r="A29" s="79"/>
      <c r="B29" s="80"/>
      <c r="C29" s="93"/>
      <c r="D29" s="148"/>
      <c r="E29" s="148"/>
      <c r="F29" s="148"/>
      <c r="G29" s="148"/>
      <c r="H29" s="148"/>
      <c r="I29" s="93"/>
      <c r="J29" s="93"/>
      <c r="K29" s="85"/>
      <c r="L29" s="85"/>
      <c r="M29" s="85"/>
      <c r="N29" s="85"/>
      <c r="O29" s="85"/>
      <c r="P29" s="93"/>
      <c r="Q29" s="93"/>
      <c r="R29" s="85"/>
      <c r="S29" s="85"/>
      <c r="T29" s="85"/>
      <c r="U29" s="85"/>
      <c r="V29" s="85"/>
      <c r="W29" s="93"/>
      <c r="X29" s="93"/>
      <c r="Y29" s="85"/>
      <c r="Z29" s="85"/>
      <c r="AA29" s="85"/>
      <c r="AB29" s="85"/>
      <c r="AC29" s="85"/>
      <c r="AD29" s="93"/>
      <c r="AE29" s="93"/>
      <c r="AF29" s="85"/>
      <c r="AG29" s="85"/>
    </row>
    <row r="30" spans="1:33" ht="18" customHeight="1" x14ac:dyDescent="0.2">
      <c r="A30" s="327">
        <f>Classes!A32</f>
        <v>0</v>
      </c>
      <c r="B30" s="328"/>
      <c r="C30" s="256"/>
      <c r="D30" s="260"/>
      <c r="E30" s="260"/>
      <c r="F30" s="260"/>
      <c r="G30" s="260"/>
      <c r="H30" s="260"/>
      <c r="I30" s="256"/>
      <c r="J30" s="256"/>
      <c r="K30" s="253"/>
      <c r="L30" s="253"/>
      <c r="M30" s="253"/>
      <c r="N30" s="253"/>
      <c r="O30" s="253"/>
      <c r="P30" s="256"/>
      <c r="Q30" s="256"/>
      <c r="R30" s="253"/>
      <c r="S30" s="253"/>
      <c r="T30" s="253"/>
      <c r="U30" s="253"/>
      <c r="V30" s="253"/>
      <c r="W30" s="256"/>
      <c r="X30" s="256"/>
      <c r="Y30" s="253"/>
      <c r="Z30" s="253"/>
      <c r="AA30" s="253"/>
      <c r="AB30" s="253"/>
      <c r="AC30" s="253"/>
      <c r="AD30" s="256"/>
      <c r="AE30" s="256"/>
      <c r="AF30" s="253"/>
      <c r="AG30" s="253"/>
    </row>
    <row r="31" spans="1:33" ht="18" customHeight="1" x14ac:dyDescent="0.2">
      <c r="A31" s="83"/>
      <c r="B31" s="84" t="s">
        <v>26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</row>
    <row r="32" spans="1:33" s="34" customFormat="1" ht="9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1070" priority="295" stopIfTrue="1">
      <formula>(C2=TODAY())</formula>
    </cfRule>
    <cfRule type="expression" dxfId="1069" priority="296" stopIfTrue="1">
      <formula>OR(WEEKDAY(C2)=7,WEEKDAY(C2)=1,C2=fériés)</formula>
    </cfRule>
  </conditionalFormatting>
  <conditionalFormatting sqref="AE1:AG1">
    <cfRule type="expression" dxfId="1068" priority="297" stopIfTrue="1">
      <formula>OR(DAY(AE2)=1,DAY(AE2)=2,DAY(AE2)=3)</formula>
    </cfRule>
    <cfRule type="expression" dxfId="1067" priority="298" stopIfTrue="1">
      <formula>(AE2=TODAY())</formula>
    </cfRule>
    <cfRule type="expression" dxfId="1066" priority="299" stopIfTrue="1">
      <formula>OR(WEEKDAY(AE2)=7,WEEKDAY(AE2)=1,AE2=fériés)</formula>
    </cfRule>
  </conditionalFormatting>
  <conditionalFormatting sqref="AG21 C2:AD2 C6:X6 Z6:AC6 C7:AD11 C23:AD29 C16:K16 M16:Y16 AA16:AD16 C3:C5 C13:AD15 C12:D12 C17:D19 S20:X20 S22:X22">
    <cfRule type="expression" dxfId="1065" priority="393" stopIfTrue="1">
      <formula>OR(WEEKDAY(C2)=7,WEEKDAY(C2)=1,C2=fériés)</formula>
    </cfRule>
  </conditionalFormatting>
  <conditionalFormatting sqref="AE2:AG3 AE18 AE25:AG29 AE6:AG11 AE13:AF17 AE23:AG23 AG21">
    <cfRule type="expression" dxfId="1064" priority="394" stopIfTrue="1">
      <formula>OR(DAY(AE2)=1,DAY(AE2)=2,DAY(AE2)=3)</formula>
    </cfRule>
    <cfRule type="expression" dxfId="1063" priority="395" stopIfTrue="1">
      <formula>OR(WEEKDAY(AE2)=7,WEEKDAY(AE2)=1,AE2=fériés)</formula>
    </cfRule>
  </conditionalFormatting>
  <conditionalFormatting sqref="I30:J31">
    <cfRule type="cellIs" priority="1119" stopIfTrue="1" operator="notEqual">
      <formula>0</formula>
    </cfRule>
    <cfRule type="expression" dxfId="1062" priority="1120" stopIfTrue="1">
      <formula>OR(WEEKDAY(#REF!)=7,WEEKDAY(#REF!)=1,#REF!=fériés)</formula>
    </cfRule>
  </conditionalFormatting>
  <conditionalFormatting sqref="C31">
    <cfRule type="cellIs" priority="1125" stopIfTrue="1" operator="notEqual">
      <formula>0</formula>
    </cfRule>
    <cfRule type="expression" dxfId="1061" priority="1126" stopIfTrue="1">
      <formula>OR(WEEKDAY(#REF!)=7,WEEKDAY(#REF!)=1,#REF!=fériés)</formula>
    </cfRule>
  </conditionalFormatting>
  <conditionalFormatting sqref="W20:X20">
    <cfRule type="expression" dxfId="1060" priority="152" stopIfTrue="1">
      <formula>OR(WEEKDAY(W20)=7,WEEKDAY(W20)=1,W20=fériés)</formula>
    </cfRule>
  </conditionalFormatting>
  <conditionalFormatting sqref="I25:M25">
    <cfRule type="expression" dxfId="1059" priority="151" stopIfTrue="1">
      <formula>OR(WEEKDAY(I25)=7,WEEKDAY(I25)=1,I25=fériés)</formula>
    </cfRule>
  </conditionalFormatting>
  <conditionalFormatting sqref="I25:M25">
    <cfRule type="expression" dxfId="1058" priority="147" stopIfTrue="1">
      <formula>OR(WEEKDAY(I25)=7,WEEKDAY(I25)=1,I25=fériés)</formula>
    </cfRule>
  </conditionalFormatting>
  <conditionalFormatting sqref="I25:M25">
    <cfRule type="expression" dxfId="1057" priority="146" stopIfTrue="1">
      <formula>OR(WEEKDAY(I25)=7,WEEKDAY(I25)=1,I25=fériés)</formula>
    </cfRule>
  </conditionalFormatting>
  <conditionalFormatting sqref="S20:T20">
    <cfRule type="expression" dxfId="1056" priority="165" stopIfTrue="1">
      <formula>OR(WEEKDAY(S20)=7,WEEKDAY(S20)=1,S20=fériés)</formula>
    </cfRule>
  </conditionalFormatting>
  <conditionalFormatting sqref="S20:T20">
    <cfRule type="expression" dxfId="1055" priority="164" stopIfTrue="1">
      <formula>OR(WEEKDAY(S20)=7,WEEKDAY(S20)=1,S20=fériés)</formula>
    </cfRule>
  </conditionalFormatting>
  <conditionalFormatting sqref="S20:T20">
    <cfRule type="expression" dxfId="1054" priority="162" stopIfTrue="1">
      <formula>OR(DAY(S20)=1,DAY(S20)=2,DAY(S20)=3)</formula>
    </cfRule>
    <cfRule type="expression" dxfId="1053" priority="163" stopIfTrue="1">
      <formula>OR(WEEKDAY(S20)=7,WEEKDAY(S20)=1,S20=fériés)</formula>
    </cfRule>
  </conditionalFormatting>
  <conditionalFormatting sqref="S20:T20">
    <cfRule type="expression" dxfId="1052" priority="161" stopIfTrue="1">
      <formula>OR(WEEKDAY(S20)=7,WEEKDAY(S20)=1,S20=fériés)</formula>
    </cfRule>
  </conditionalFormatting>
  <conditionalFormatting sqref="S20:T20">
    <cfRule type="expression" dxfId="1051" priority="160" stopIfTrue="1">
      <formula>OR(WEEKDAY(S20)=7,WEEKDAY(S20)=1,S20=fériés)</formula>
    </cfRule>
  </conditionalFormatting>
  <conditionalFormatting sqref="S20:T20">
    <cfRule type="expression" dxfId="1050" priority="159" stopIfTrue="1">
      <formula>OR(WEEKDAY(S20)=7,WEEKDAY(S20)=1,S20=fériés)</formula>
    </cfRule>
  </conditionalFormatting>
  <conditionalFormatting sqref="W20:X20">
    <cfRule type="expression" dxfId="1049" priority="158" stopIfTrue="1">
      <formula>OR(WEEKDAY(W20)=7,WEEKDAY(W20)=1,W20=fériés)</formula>
    </cfRule>
  </conditionalFormatting>
  <conditionalFormatting sqref="W20:X20">
    <cfRule type="expression" dxfId="1048" priority="157" stopIfTrue="1">
      <formula>OR(WEEKDAY(W20)=7,WEEKDAY(W20)=1,W20=fériés)</formula>
    </cfRule>
  </conditionalFormatting>
  <conditionalFormatting sqref="W20:X20">
    <cfRule type="expression" dxfId="1047" priority="155" stopIfTrue="1">
      <formula>OR(DAY(W20)=1,DAY(W20)=2,DAY(W20)=3)</formula>
    </cfRule>
    <cfRule type="expression" dxfId="1046" priority="156" stopIfTrue="1">
      <formula>OR(WEEKDAY(W20)=7,WEEKDAY(W20)=1,W20=fériés)</formula>
    </cfRule>
  </conditionalFormatting>
  <conditionalFormatting sqref="W20:X20">
    <cfRule type="expression" dxfId="1045" priority="154" stopIfTrue="1">
      <formula>OR(WEEKDAY(W20)=7,WEEKDAY(W20)=1,W20=fériés)</formula>
    </cfRule>
  </conditionalFormatting>
  <conditionalFormatting sqref="W20:X20">
    <cfRule type="expression" dxfId="1044" priority="153" stopIfTrue="1">
      <formula>OR(WEEKDAY(W20)=7,WEEKDAY(W20)=1,W20=fériés)</formula>
    </cfRule>
  </conditionalFormatting>
  <conditionalFormatting sqref="I25:M25">
    <cfRule type="expression" dxfId="1043" priority="150" stopIfTrue="1">
      <formula>OR(WEEKDAY(I25)=7,WEEKDAY(I25)=1,I25=fériés)</formula>
    </cfRule>
  </conditionalFormatting>
  <conditionalFormatting sqref="I25:M25">
    <cfRule type="expression" dxfId="1042" priority="148" stopIfTrue="1">
      <formula>OR(DAY(I25)=1,DAY(I25)=2,DAY(I25)=3)</formula>
    </cfRule>
    <cfRule type="expression" dxfId="1041" priority="149" stopIfTrue="1">
      <formula>OR(WEEKDAY(I25)=7,WEEKDAY(I25)=1,I25=fériés)</formula>
    </cfRule>
  </conditionalFormatting>
  <conditionalFormatting sqref="I25:M25">
    <cfRule type="expression" dxfId="1040" priority="145" stopIfTrue="1">
      <formula>OR(WEEKDAY(I25)=7,WEEKDAY(I25)=1,I25=fériés)</formula>
    </cfRule>
  </conditionalFormatting>
  <conditionalFormatting sqref="P25:T25">
    <cfRule type="expression" dxfId="1039" priority="144" stopIfTrue="1">
      <formula>OR(WEEKDAY(P25)=7,WEEKDAY(P25)=1,P25=fériés)</formula>
    </cfRule>
  </conditionalFormatting>
  <conditionalFormatting sqref="P25:T25">
    <cfRule type="expression" dxfId="1038" priority="143" stopIfTrue="1">
      <formula>OR(WEEKDAY(P25)=7,WEEKDAY(P25)=1,P25=fériés)</formula>
    </cfRule>
  </conditionalFormatting>
  <conditionalFormatting sqref="P25:T25">
    <cfRule type="expression" dxfId="1037" priority="141" stopIfTrue="1">
      <formula>OR(DAY(P25)=1,DAY(P25)=2,DAY(P25)=3)</formula>
    </cfRule>
    <cfRule type="expression" dxfId="1036" priority="142" stopIfTrue="1">
      <formula>OR(WEEKDAY(P25)=7,WEEKDAY(P25)=1,P25=fériés)</formula>
    </cfRule>
  </conditionalFormatting>
  <conditionalFormatting sqref="P25:T25">
    <cfRule type="expression" dxfId="1035" priority="140" stopIfTrue="1">
      <formula>OR(WEEKDAY(P25)=7,WEEKDAY(P25)=1,P25=fériés)</formula>
    </cfRule>
  </conditionalFormatting>
  <conditionalFormatting sqref="P25:T25">
    <cfRule type="expression" dxfId="1034" priority="139" stopIfTrue="1">
      <formula>OR(WEEKDAY(P25)=7,WEEKDAY(P25)=1,P25=fériés)</formula>
    </cfRule>
  </conditionalFormatting>
  <conditionalFormatting sqref="P25:T25">
    <cfRule type="expression" dxfId="1033" priority="138" stopIfTrue="1">
      <formula>OR(WEEKDAY(P25)=7,WEEKDAY(P25)=1,P25=fériés)</formula>
    </cfRule>
  </conditionalFormatting>
  <conditionalFormatting sqref="W25:AA25">
    <cfRule type="expression" dxfId="1032" priority="137" stopIfTrue="1">
      <formula>OR(WEEKDAY(W25)=7,WEEKDAY(W25)=1,W25=fériés)</formula>
    </cfRule>
  </conditionalFormatting>
  <conditionalFormatting sqref="W25:AA25">
    <cfRule type="expression" dxfId="1031" priority="136" stopIfTrue="1">
      <formula>OR(WEEKDAY(W25)=7,WEEKDAY(W25)=1,W25=fériés)</formula>
    </cfRule>
  </conditionalFormatting>
  <conditionalFormatting sqref="W25:AA25">
    <cfRule type="expression" dxfId="1030" priority="134" stopIfTrue="1">
      <formula>OR(DAY(W25)=1,DAY(W25)=2,DAY(W25)=3)</formula>
    </cfRule>
    <cfRule type="expression" dxfId="1029" priority="135" stopIfTrue="1">
      <formula>OR(WEEKDAY(W25)=7,WEEKDAY(W25)=1,W25=fériés)</formula>
    </cfRule>
  </conditionalFormatting>
  <conditionalFormatting sqref="W25:AA25">
    <cfRule type="expression" dxfId="1028" priority="133" stopIfTrue="1">
      <formula>OR(WEEKDAY(W25)=7,WEEKDAY(W25)=1,W25=fériés)</formula>
    </cfRule>
  </conditionalFormatting>
  <conditionalFormatting sqref="W25:AA25">
    <cfRule type="expression" dxfId="1027" priority="132" stopIfTrue="1">
      <formula>OR(WEEKDAY(W25)=7,WEEKDAY(W25)=1,W25=fériés)</formula>
    </cfRule>
  </conditionalFormatting>
  <conditionalFormatting sqref="W25:AA25">
    <cfRule type="expression" dxfId="1026" priority="131" stopIfTrue="1">
      <formula>OR(WEEKDAY(W25)=7,WEEKDAY(W25)=1,W25=fériés)</formula>
    </cfRule>
  </conditionalFormatting>
  <conditionalFormatting sqref="AG21">
    <cfRule type="expression" dxfId="1025" priority="105" stopIfTrue="1">
      <formula>OR(WEEKDAY(AG21)=7,WEEKDAY(AG21)=1,AG21=fériés)</formula>
    </cfRule>
  </conditionalFormatting>
  <conditionalFormatting sqref="AD24">
    <cfRule type="expression" dxfId="1024" priority="102" stopIfTrue="1">
      <formula>OR(WEEKDAY(AD24)=7,WEEKDAY(AD24)=1,AD24=fériés)</formula>
    </cfRule>
  </conditionalFormatting>
  <conditionalFormatting sqref="AD24">
    <cfRule type="expression" dxfId="1023" priority="101" stopIfTrue="1">
      <formula>OR(WEEKDAY(AD24)=7,WEEKDAY(AD24)=1,AD24=fériés)</formula>
    </cfRule>
  </conditionalFormatting>
  <conditionalFormatting sqref="AD24">
    <cfRule type="expression" dxfId="1022" priority="98" stopIfTrue="1">
      <formula>OR(WEEKDAY(AD24)=7,WEEKDAY(AD24)=1,AD24=fériés)</formula>
    </cfRule>
  </conditionalFormatting>
  <conditionalFormatting sqref="J10">
    <cfRule type="expression" dxfId="1021" priority="95" stopIfTrue="1">
      <formula>OR(WEEKDAY(J10)=7,WEEKDAY(J10)=1,J10=fériés)</formula>
    </cfRule>
  </conditionalFormatting>
  <conditionalFormatting sqref="J16">
    <cfRule type="expression" dxfId="1020" priority="94" stopIfTrue="1">
      <formula>OR(WEEKDAY(J16)=7,WEEKDAY(J16)=1,J16=fériés)</formula>
    </cfRule>
  </conditionalFormatting>
  <conditionalFormatting sqref="AG21">
    <cfRule type="expression" dxfId="1019" priority="109" stopIfTrue="1">
      <formula>OR(WEEKDAY(AG21)=7,WEEKDAY(AG21)=1,AG21=fériés)</formula>
    </cfRule>
  </conditionalFormatting>
  <conditionalFormatting sqref="AG21">
    <cfRule type="expression" dxfId="1018" priority="108" stopIfTrue="1">
      <formula>OR(WEEKDAY(AG21)=7,WEEKDAY(AG21)=1,AG21=fériés)</formula>
    </cfRule>
  </conditionalFormatting>
  <conditionalFormatting sqref="AG21">
    <cfRule type="expression" dxfId="1017" priority="106" stopIfTrue="1">
      <formula>OR(DAY(AG21)=1,DAY(AG21)=2,DAY(AG21)=3)</formula>
    </cfRule>
    <cfRule type="expression" dxfId="1016" priority="107" stopIfTrue="1">
      <formula>OR(WEEKDAY(AG21)=7,WEEKDAY(AG21)=1,AG21=fériés)</formula>
    </cfRule>
  </conditionalFormatting>
  <conditionalFormatting sqref="AG21">
    <cfRule type="expression" dxfId="1015" priority="104" stopIfTrue="1">
      <formula>OR(WEEKDAY(AG21)=7,WEEKDAY(AG21)=1,AG21=fériés)</formula>
    </cfRule>
  </conditionalFormatting>
  <conditionalFormatting sqref="AG21">
    <cfRule type="expression" dxfId="1014" priority="103" stopIfTrue="1">
      <formula>OR(WEEKDAY(AG21)=7,WEEKDAY(AG21)=1,AG21=fériés)</formula>
    </cfRule>
  </conditionalFormatting>
  <conditionalFormatting sqref="AD24">
    <cfRule type="expression" dxfId="1013" priority="99" stopIfTrue="1">
      <formula>OR(DAY(AD24)=1,DAY(AD24)=2,DAY(AD24)=3)</formula>
    </cfRule>
    <cfRule type="expression" dxfId="1012" priority="100" stopIfTrue="1">
      <formula>OR(WEEKDAY(AD24)=7,WEEKDAY(AD24)=1,AD24=fériés)</formula>
    </cfRule>
  </conditionalFormatting>
  <conditionalFormatting sqref="AD24">
    <cfRule type="expression" dxfId="1011" priority="97" stopIfTrue="1">
      <formula>OR(WEEKDAY(AD24)=7,WEEKDAY(AD24)=1,AD24=fériés)</formula>
    </cfRule>
  </conditionalFormatting>
  <conditionalFormatting sqref="AD24">
    <cfRule type="expression" dxfId="1010" priority="96" stopIfTrue="1">
      <formula>OR(WEEKDAY(AD24)=7,WEEKDAY(AD24)=1,AD24=fériés)</formula>
    </cfRule>
  </conditionalFormatting>
  <conditionalFormatting sqref="Q10">
    <cfRule type="expression" dxfId="1009" priority="91" stopIfTrue="1">
      <formula>OR(WEEKDAY(Q10)=7,WEEKDAY(Q10)=1,Q10=fériés)</formula>
    </cfRule>
  </conditionalFormatting>
  <conditionalFormatting sqref="Q16">
    <cfRule type="expression" dxfId="1008" priority="90" stopIfTrue="1">
      <formula>OR(WEEKDAY(Q16)=7,WEEKDAY(Q16)=1,Q16=fériés)</formula>
    </cfRule>
  </conditionalFormatting>
  <conditionalFormatting sqref="J16">
    <cfRule type="expression" dxfId="1007" priority="87" stopIfTrue="1">
      <formula>OR(WEEKDAY(J16)=7,WEEKDAY(J16)=1,J16=fériés)</formula>
    </cfRule>
  </conditionalFormatting>
  <conditionalFormatting sqref="Q10">
    <cfRule type="expression" dxfId="1006" priority="84" stopIfTrue="1">
      <formula>OR(WEEKDAY(Q10)=7,WEEKDAY(Q10)=1,Q10=fériés)</formula>
    </cfRule>
  </conditionalFormatting>
  <conditionalFormatting sqref="Q16">
    <cfRule type="expression" dxfId="1005" priority="83" stopIfTrue="1">
      <formula>OR(WEEKDAY(Q16)=7,WEEKDAY(Q16)=1,Q16=fériés)</formula>
    </cfRule>
  </conditionalFormatting>
  <conditionalFormatting sqref="J16">
    <cfRule type="expression" dxfId="1004" priority="80" stopIfTrue="1">
      <formula>OR(WEEKDAY(J16)=7,WEEKDAY(J16)=1,J16=fériés)</formula>
    </cfRule>
  </conditionalFormatting>
  <conditionalFormatting sqref="AD6">
    <cfRule type="expression" dxfId="1003" priority="57" stopIfTrue="1">
      <formula>OR(WEEKDAY(AD6)=7,WEEKDAY(AD6)=1,AD6=fériés)</formula>
    </cfRule>
  </conditionalFormatting>
  <conditionalFormatting sqref="Q10">
    <cfRule type="expression" dxfId="1002" priority="77" stopIfTrue="1">
      <formula>OR(WEEKDAY(Q10)=7,WEEKDAY(Q10)=1,Q10=fériés)</formula>
    </cfRule>
  </conditionalFormatting>
  <conditionalFormatting sqref="Q10">
    <cfRule type="expression" dxfId="1001" priority="76" stopIfTrue="1">
      <formula>OR(WEEKDAY(Q10)=7,WEEKDAY(Q10)=1,Q10=fériés)</formula>
    </cfRule>
  </conditionalFormatting>
  <conditionalFormatting sqref="Q10">
    <cfRule type="expression" dxfId="1000" priority="75" stopIfTrue="1">
      <formula>OR(WEEKDAY(Q10)=7,WEEKDAY(Q10)=1,Q10=fériés)</formula>
    </cfRule>
  </conditionalFormatting>
  <conditionalFormatting sqref="Q16">
    <cfRule type="expression" dxfId="999" priority="74" stopIfTrue="1">
      <formula>OR(WEEKDAY(Q16)=7,WEEKDAY(Q16)=1,Q16=fériés)</formula>
    </cfRule>
  </conditionalFormatting>
  <conditionalFormatting sqref="Q16">
    <cfRule type="expression" dxfId="998" priority="73" stopIfTrue="1">
      <formula>OR(WEEKDAY(Q16)=7,WEEKDAY(Q16)=1,Q16=fériés)</formula>
    </cfRule>
  </conditionalFormatting>
  <conditionalFormatting sqref="Q16">
    <cfRule type="expression" dxfId="997" priority="72" stopIfTrue="1">
      <formula>OR(WEEKDAY(Q16)=7,WEEKDAY(Q16)=1,Q16=fériés)</formula>
    </cfRule>
  </conditionalFormatting>
  <conditionalFormatting sqref="J20:R20">
    <cfRule type="expression" dxfId="996" priority="46" stopIfTrue="1">
      <formula>OR(WEEKDAY(J20)=7,WEEKDAY(J20)=1,J20=fériés)</formula>
    </cfRule>
  </conditionalFormatting>
  <conditionalFormatting sqref="E17:X18 E19:Q19 U19:X19 S19">
    <cfRule type="expression" dxfId="995" priority="45" stopIfTrue="1">
      <formula>OR(WEEKDAY(E17)=7,WEEKDAY(E17)=1,E17=fériés)</formula>
    </cfRule>
  </conditionalFormatting>
  <conditionalFormatting sqref="E17:X18 E19:Q19 U19:X19 S19">
    <cfRule type="expression" dxfId="994" priority="44" stopIfTrue="1">
      <formula>OR(WEEKDAY(E17)=7,WEEKDAY(E17)=1,E17=fériés)</formula>
    </cfRule>
  </conditionalFormatting>
  <conditionalFormatting sqref="J16">
    <cfRule type="expression" dxfId="993" priority="65" stopIfTrue="1">
      <formula>OR(WEEKDAY(J16)=7,WEEKDAY(J16)=1,J16=fériés)</formula>
    </cfRule>
  </conditionalFormatting>
  <conditionalFormatting sqref="Y19">
    <cfRule type="expression" dxfId="992" priority="42" stopIfTrue="1">
      <formula>OR(WEEKDAY(Y19)=7,WEEKDAY(Y19)=1,Y19=fériés)</formula>
    </cfRule>
  </conditionalFormatting>
  <conditionalFormatting sqref="Y19">
    <cfRule type="expression" dxfId="991" priority="41" stopIfTrue="1">
      <formula>OR(WEEKDAY(Y19)=7,WEEKDAY(Y19)=1,Y19=fériés)</formula>
    </cfRule>
  </conditionalFormatting>
  <conditionalFormatting sqref="Q10">
    <cfRule type="expression" dxfId="990" priority="62" stopIfTrue="1">
      <formula>OR(WEEKDAY(Q10)=7,WEEKDAY(Q10)=1,Q10=fériés)</formula>
    </cfRule>
  </conditionalFormatting>
  <conditionalFormatting sqref="Q16">
    <cfRule type="expression" dxfId="989" priority="61" stopIfTrue="1">
      <formula>OR(WEEKDAY(Q16)=7,WEEKDAY(Q16)=1,Q16=fériés)</formula>
    </cfRule>
  </conditionalFormatting>
  <conditionalFormatting sqref="E12:AE12">
    <cfRule type="expression" dxfId="988" priority="38" stopIfTrue="1">
      <formula>OR(WEEKDAY(E12)=7,WEEKDAY(E12)=1,E12=fériés)</formula>
    </cfRule>
  </conditionalFormatting>
  <conditionalFormatting sqref="E12:AE12">
    <cfRule type="expression" dxfId="987" priority="37" stopIfTrue="1">
      <formula>OR(WEEKDAY(E12)=7,WEEKDAY(E12)=1,E12=fériés)</formula>
    </cfRule>
  </conditionalFormatting>
  <conditionalFormatting sqref="Y6">
    <cfRule type="expression" dxfId="986" priority="58" stopIfTrue="1">
      <formula>OR(WEEKDAY(Y6)=7,WEEKDAY(Y6)=1,Y6=fériés)</formula>
    </cfRule>
  </conditionalFormatting>
  <conditionalFormatting sqref="E4:AD5">
    <cfRule type="expression" dxfId="985" priority="34" stopIfTrue="1">
      <formula>OR(WEEKDAY(E4)=7,WEEKDAY(E4)=1,E4=fériés)</formula>
    </cfRule>
  </conditionalFormatting>
  <conditionalFormatting sqref="AF18">
    <cfRule type="expression" dxfId="984" priority="55" stopIfTrue="1">
      <formula>OR(WEEKDAY(AF18)=7,WEEKDAY(AF18)=1,AF18=fériés)</formula>
    </cfRule>
  </conditionalFormatting>
  <conditionalFormatting sqref="L16">
    <cfRule type="expression" dxfId="983" priority="54" stopIfTrue="1">
      <formula>OR(WEEKDAY(L16)=7,WEEKDAY(L16)=1,L16=fériés)</formula>
    </cfRule>
  </conditionalFormatting>
  <conditionalFormatting sqref="Y19">
    <cfRule type="expression" dxfId="982" priority="40" stopIfTrue="1">
      <formula>OR(WEEKDAY(Y19)=7,WEEKDAY(Y19)=1,Y19=fériés)</formula>
    </cfRule>
  </conditionalFormatting>
  <conditionalFormatting sqref="E4:AD5">
    <cfRule type="expression" dxfId="981" priority="36" stopIfTrue="1">
      <formula>OR(WEEKDAY(E4)=7,WEEKDAY(E4)=1,E4=fériés)</formula>
    </cfRule>
  </conditionalFormatting>
  <conditionalFormatting sqref="J22:R22">
    <cfRule type="expression" dxfId="980" priority="29" stopIfTrue="1">
      <formula>OR(WEEKDAY(J22)=7,WEEKDAY(J22)=1,J22=fériés)</formula>
    </cfRule>
  </conditionalFormatting>
  <conditionalFormatting sqref="E3:W3">
    <cfRule type="expression" dxfId="979" priority="31" stopIfTrue="1">
      <formula>OR(WEEKDAY(E3)=7,WEEKDAY(E3)=1,E3=fériés)</formula>
    </cfRule>
  </conditionalFormatting>
  <conditionalFormatting sqref="E17:X18 E19:Q19 U19:X19 S19">
    <cfRule type="expression" dxfId="978" priority="43" stopIfTrue="1">
      <formula>OR(WEEKDAY(E17)=7,WEEKDAY(E17)=1,E17=fériés)</formula>
    </cfRule>
  </conditionalFormatting>
  <conditionalFormatting sqref="E12:AE12">
    <cfRule type="expression" dxfId="977" priority="39" stopIfTrue="1">
      <formula>OR(WEEKDAY(E12)=7,WEEKDAY(E12)=1,E12=fériés)</formula>
    </cfRule>
  </conditionalFormatting>
  <conditionalFormatting sqref="E4:AD5">
    <cfRule type="expression" dxfId="976" priority="35" stopIfTrue="1">
      <formula>OR(WEEKDAY(E4)=7,WEEKDAY(E4)=1,E4=fériés)</formula>
    </cfRule>
  </conditionalFormatting>
  <conditionalFormatting sqref="E3:W3">
    <cfRule type="expression" dxfId="975" priority="33" stopIfTrue="1">
      <formula>OR(WEEKDAY(E3)=7,WEEKDAY(E3)=1,E3=fériés)</formula>
    </cfRule>
  </conditionalFormatting>
  <conditionalFormatting sqref="E3:W3">
    <cfRule type="expression" dxfId="974" priority="32" stopIfTrue="1">
      <formula>OR(WEEKDAY(E3)=7,WEEKDAY(E3)=1,E3=fériés)</formula>
    </cfRule>
  </conditionalFormatting>
  <conditionalFormatting sqref="X21:AF21">
    <cfRule type="expression" dxfId="973" priority="30" stopIfTrue="1">
      <formula>OR(WEEKDAY(X21)=7,WEEKDAY(X21)=1,X21=fériés)</formula>
    </cfRule>
  </conditionalFormatting>
  <conditionalFormatting sqref="AG13:AG18">
    <cfRule type="expression" dxfId="972" priority="26" stopIfTrue="1">
      <formula>OR(WEEKDAY(AG13)=7,WEEKDAY(AG13)=1,AG13=fériés)</formula>
    </cfRule>
  </conditionalFormatting>
  <conditionalFormatting sqref="D3:D5">
    <cfRule type="expression" dxfId="971" priority="23" stopIfTrue="1">
      <formula>OR(WEEKDAY(D3)=7,WEEKDAY(D3)=1,D3=fériés)</formula>
    </cfRule>
  </conditionalFormatting>
  <conditionalFormatting sqref="D3:D5">
    <cfRule type="expression" dxfId="970" priority="25" stopIfTrue="1">
      <formula>OR(WEEKDAY(D3)=7,WEEKDAY(D3)=1,D3=fériés)</formula>
    </cfRule>
  </conditionalFormatting>
  <conditionalFormatting sqref="D3:D5">
    <cfRule type="expression" dxfId="969" priority="24" stopIfTrue="1">
      <formula>OR(WEEKDAY(D3)=7,WEEKDAY(D3)=1,D3=fériés)</formula>
    </cfRule>
  </conditionalFormatting>
  <conditionalFormatting sqref="X3:AD3">
    <cfRule type="expression" dxfId="968" priority="20" stopIfTrue="1">
      <formula>OR(WEEKDAY(X3)=7,WEEKDAY(X3)=1,X3=fériés)</formula>
    </cfRule>
  </conditionalFormatting>
  <conditionalFormatting sqref="X3:AD3">
    <cfRule type="expression" dxfId="967" priority="22" stopIfTrue="1">
      <formula>OR(WEEKDAY(X3)=7,WEEKDAY(X3)=1,X3=fériés)</formula>
    </cfRule>
  </conditionalFormatting>
  <conditionalFormatting sqref="X3:AD3">
    <cfRule type="expression" dxfId="966" priority="21" stopIfTrue="1">
      <formula>OR(WEEKDAY(X3)=7,WEEKDAY(X3)=1,X3=fériés)</formula>
    </cfRule>
  </conditionalFormatting>
  <conditionalFormatting sqref="AE4:AG5">
    <cfRule type="expression" dxfId="965" priority="17" stopIfTrue="1">
      <formula>OR(WEEKDAY(AE4)=7,WEEKDAY(AE4)=1,AE4=fériés)</formula>
    </cfRule>
  </conditionalFormatting>
  <conditionalFormatting sqref="AE4:AG5">
    <cfRule type="expression" dxfId="964" priority="19" stopIfTrue="1">
      <formula>OR(WEEKDAY(AE4)=7,WEEKDAY(AE4)=1,AE4=fériés)</formula>
    </cfRule>
  </conditionalFormatting>
  <conditionalFormatting sqref="AE4:AG5">
    <cfRule type="expression" dxfId="963" priority="18" stopIfTrue="1">
      <formula>OR(WEEKDAY(AE4)=7,WEEKDAY(AE4)=1,AE4=fériés)</formula>
    </cfRule>
  </conditionalFormatting>
  <conditionalFormatting sqref="AF12:AG12">
    <cfRule type="expression" dxfId="962" priority="15" stopIfTrue="1">
      <formula>OR(WEEKDAY(AF12)=7,WEEKDAY(AF12)=1,AF12=fériés)</formula>
    </cfRule>
  </conditionalFormatting>
  <conditionalFormatting sqref="AF12:AG12">
    <cfRule type="expression" dxfId="961" priority="14" stopIfTrue="1">
      <formula>OR(WEEKDAY(AF12)=7,WEEKDAY(AF12)=1,AF12=fériés)</formula>
    </cfRule>
  </conditionalFormatting>
  <conditionalFormatting sqref="AF12:AG12">
    <cfRule type="expression" dxfId="960" priority="16" stopIfTrue="1">
      <formula>OR(WEEKDAY(AF12)=7,WEEKDAY(AF12)=1,AF12=fériés)</formula>
    </cfRule>
  </conditionalFormatting>
  <conditionalFormatting sqref="Y17:AD18">
    <cfRule type="expression" dxfId="959" priority="13" stopIfTrue="1">
      <formula>OR(WEEKDAY(Y17)=7,WEEKDAY(Y17)=1,Y17=fériés)</formula>
    </cfRule>
  </conditionalFormatting>
  <conditionalFormatting sqref="Y17:AD18">
    <cfRule type="expression" dxfId="958" priority="12" stopIfTrue="1">
      <formula>OR(WEEKDAY(Y17)=7,WEEKDAY(Y17)=1,Y17=fériés)</formula>
    </cfRule>
  </conditionalFormatting>
  <conditionalFormatting sqref="Y17:AD18">
    <cfRule type="expression" dxfId="957" priority="11" stopIfTrue="1">
      <formula>OR(WEEKDAY(Y17)=7,WEEKDAY(Y17)=1,Y17=fériés)</formula>
    </cfRule>
  </conditionalFormatting>
  <conditionalFormatting sqref="Z19:AG19">
    <cfRule type="expression" dxfId="956" priority="10" stopIfTrue="1">
      <formula>OR(WEEKDAY(Z19)=7,WEEKDAY(Z19)=1,Z19=fériés)</formula>
    </cfRule>
  </conditionalFormatting>
  <conditionalFormatting sqref="Z19:AG19">
    <cfRule type="expression" dxfId="955" priority="9" stopIfTrue="1">
      <formula>OR(WEEKDAY(Z19)=7,WEEKDAY(Z19)=1,Z19=fériés)</formula>
    </cfRule>
  </conditionalFormatting>
  <conditionalFormatting sqref="Z19:AG19">
    <cfRule type="expression" dxfId="954" priority="8" stopIfTrue="1">
      <formula>OR(WEEKDAY(Z19)=7,WEEKDAY(Z19)=1,Z19=fériés)</formula>
    </cfRule>
  </conditionalFormatting>
  <conditionalFormatting sqref="C20:I22">
    <cfRule type="expression" dxfId="953" priority="7" stopIfTrue="1">
      <formula>OR(WEEKDAY(C20)=7,WEEKDAY(C20)=1,C20=fériés)</formula>
    </cfRule>
  </conditionalFormatting>
  <conditionalFormatting sqref="Y20:AG20">
    <cfRule type="expression" dxfId="952" priority="6" stopIfTrue="1">
      <formula>OR(WEEKDAY(Y20)=7,WEEKDAY(Y20)=1,Y20=fériés)</formula>
    </cfRule>
  </conditionalFormatting>
  <conditionalFormatting sqref="J21:W21">
    <cfRule type="expression" dxfId="951" priority="5" stopIfTrue="1">
      <formula>OR(WEEKDAY(J21)=7,WEEKDAY(J21)=1,J21=fériés)</formula>
    </cfRule>
  </conditionalFormatting>
  <conditionalFormatting sqref="Y22:AG22">
    <cfRule type="expression" dxfId="950" priority="4" stopIfTrue="1">
      <formula>OR(WEEKDAY(Y22)=7,WEEKDAY(Y22)=1,Y22=fériés)</formula>
    </cfRule>
  </conditionalFormatting>
  <conditionalFormatting sqref="T19">
    <cfRule type="expression" dxfId="949" priority="3" stopIfTrue="1">
      <formula>OR(WEEKDAY(T19)=7,WEEKDAY(T19)=1,T19=fériés)</formula>
    </cfRule>
  </conditionalFormatting>
  <conditionalFormatting sqref="R19">
    <cfRule type="expression" dxfId="948" priority="2" stopIfTrue="1">
      <formula>OR(WEEKDAY(R19)=7,WEEKDAY(R19)=1,R19=fériés)</formula>
    </cfRule>
  </conditionalFormatting>
  <conditionalFormatting sqref="Z16">
    <cfRule type="expression" dxfId="947" priority="1" stopIfTrue="1">
      <formula>OR(WEEKDAY(Z16)=7,WEEKDAY(Z16)=1,Z16=fériés)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mars 2014&amp;R&amp;D - &amp;T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24</vt:i4>
      </vt:variant>
    </vt:vector>
  </HeadingPairs>
  <TitlesOfParts>
    <vt:vector size="37" baseType="lpstr">
      <vt:lpstr>Accueil</vt:lpstr>
      <vt:lpstr>Classes</vt:lpstr>
      <vt:lpstr>Septembre</vt:lpstr>
      <vt:lpstr>Octobre</vt:lpstr>
      <vt:lpstr>Novembre</vt:lpstr>
      <vt:lpstr>Décembre</vt:lpstr>
      <vt:lpstr>Janvier</vt:lpstr>
      <vt:lpstr>Février</vt:lpstr>
      <vt:lpstr>Mars</vt:lpstr>
      <vt:lpstr>Avril</vt:lpstr>
      <vt:lpstr>Mai</vt:lpstr>
      <vt:lpstr>Juin</vt:lpstr>
      <vt:lpstr>Juillet</vt:lpstr>
      <vt:lpstr>fériés</vt:lpstr>
      <vt:lpstr>Avril!planning</vt:lpstr>
      <vt:lpstr>Classes!planning</vt:lpstr>
      <vt:lpstr>Décembre!planning</vt:lpstr>
      <vt:lpstr>Février!planning</vt:lpstr>
      <vt:lpstr>Janvier!planning</vt:lpstr>
      <vt:lpstr>Juillet!planning</vt:lpstr>
      <vt:lpstr>Juin!planning</vt:lpstr>
      <vt:lpstr>Mai!planning</vt:lpstr>
      <vt:lpstr>Mars!planning</vt:lpstr>
      <vt:lpstr>Novembre!planning</vt:lpstr>
      <vt:lpstr>Octobre!planning</vt:lpstr>
      <vt:lpstr>planning</vt:lpstr>
      <vt:lpstr>Avril!Zone_d_impression</vt:lpstr>
      <vt:lpstr>Décembre!Zone_d_impression</vt:lpstr>
      <vt:lpstr>Février!Zone_d_impression</vt:lpstr>
      <vt:lpstr>Janvier!Zone_d_impression</vt:lpstr>
      <vt:lpstr>Juillet!Zone_d_impression</vt:lpstr>
      <vt:lpstr>Juin!Zone_d_impression</vt:lpstr>
      <vt:lpstr>Mai!Zone_d_impression</vt:lpstr>
      <vt:lpstr>Mars!Zone_d_impression</vt:lpstr>
      <vt:lpstr>Novembre!Zone_d_impression</vt:lpstr>
      <vt:lpstr>Octobre!Zone_d_impression</vt:lpstr>
      <vt:lpstr>Septembre!Zone_d_impression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Brue</dc:creator>
  <cp:lastModifiedBy>cheftvx</cp:lastModifiedBy>
  <cp:lastPrinted>2022-03-15T15:12:14Z</cp:lastPrinted>
  <dcterms:created xsi:type="dcterms:W3CDTF">2003-07-25T14:52:52Z</dcterms:created>
  <dcterms:modified xsi:type="dcterms:W3CDTF">2026-03-05T12:58:05Z</dcterms:modified>
</cp:coreProperties>
</file>